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tabRatio="49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Лист2" sheetId="9" r:id="rId8"/>
    <sheet name="Лист3" sheetId="10" r:id="rId9"/>
    <sheet name="Лист4" sheetId="11" r:id="rId10"/>
    <sheet name="Лист5" sheetId="12" r:id="rId11"/>
  </sheets>
  <definedNames>
    <definedName name="_xlnm.Print_Area" localSheetId="0">'1'!$A$1:$K$21</definedName>
    <definedName name="_xlnm.Print_Area" localSheetId="1">'2'!$A$1:$Q$52</definedName>
    <definedName name="_xlnm.Print_Area" localSheetId="2">'3'!$A$1:$W$23</definedName>
    <definedName name="_xlnm.Print_Area" localSheetId="3">'4'!$A$1:$T$49</definedName>
    <definedName name="_xlnm.Print_Area" localSheetId="4">'5'!$A$1:$Q$12</definedName>
    <definedName name="_xlnm.Print_Area" localSheetId="5">'6'!$A$1:$O$15</definedName>
    <definedName name="_xlnm.Print_Area" localSheetId="6">'7'!$A$1:$BL$47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45" i="7" l="1"/>
  <c r="BI45" i="7"/>
  <c r="BG45" i="7"/>
  <c r="BE45" i="7"/>
  <c r="BC45" i="7"/>
  <c r="BA45" i="7"/>
  <c r="AY45" i="7"/>
  <c r="AW45" i="7"/>
  <c r="AU45" i="7"/>
  <c r="AS45" i="7"/>
  <c r="AQ45" i="7"/>
  <c r="AO45" i="7"/>
  <c r="AM45" i="7"/>
  <c r="AI45" i="7"/>
  <c r="AG45" i="7"/>
  <c r="AE45" i="7"/>
  <c r="AC45" i="7"/>
  <c r="AA45" i="7"/>
  <c r="Y45" i="7"/>
  <c r="W45" i="7"/>
  <c r="U45" i="7"/>
  <c r="S45" i="7"/>
  <c r="Q45" i="7"/>
  <c r="O45" i="7"/>
  <c r="M45" i="7"/>
  <c r="K45" i="7"/>
  <c r="I45" i="7"/>
  <c r="G45" i="7"/>
  <c r="E45" i="7"/>
  <c r="O48" i="4"/>
  <c r="M48" i="4"/>
  <c r="I48" i="4"/>
  <c r="G48" i="4"/>
  <c r="E48" i="4"/>
  <c r="C48" i="4"/>
  <c r="V21" i="3"/>
  <c r="G21" i="3"/>
  <c r="E21" i="3"/>
  <c r="C21" i="3"/>
  <c r="G51" i="2"/>
  <c r="E51" i="2"/>
  <c r="J18" i="1"/>
  <c r="H18" i="1"/>
  <c r="F18" i="1"/>
  <c r="D18" i="1"/>
  <c r="AK45" i="7" l="1"/>
  <c r="W21" i="3" l="1"/>
  <c r="T21" i="3"/>
  <c r="G18" i="1" l="1"/>
  <c r="F48" i="4" l="1"/>
  <c r="H48" i="4"/>
  <c r="F21" i="3"/>
  <c r="K18" i="1"/>
  <c r="E18" i="1"/>
  <c r="P48" i="4" l="1"/>
  <c r="T45" i="7"/>
  <c r="J45" i="7"/>
  <c r="L45" i="7"/>
  <c r="N45" i="7"/>
  <c r="P45" i="7"/>
  <c r="R45" i="7"/>
  <c r="V45" i="7"/>
  <c r="X45" i="7"/>
  <c r="Z45" i="7"/>
  <c r="AD45" i="7"/>
  <c r="AF45" i="7"/>
  <c r="AL45" i="7"/>
  <c r="AN45" i="7"/>
  <c r="AP45" i="7"/>
  <c r="AT45" i="7"/>
  <c r="AV45" i="7"/>
  <c r="AX45" i="7"/>
  <c r="AZ45" i="7"/>
  <c r="BB45" i="7"/>
  <c r="BD45" i="7"/>
  <c r="BH45" i="7"/>
  <c r="BJ45" i="7"/>
  <c r="BL45" i="7"/>
  <c r="D21" i="3"/>
  <c r="P51" i="2"/>
  <c r="Q51" i="2"/>
  <c r="I21" i="3"/>
  <c r="J21" i="3"/>
  <c r="K21" i="3"/>
  <c r="L21" i="3"/>
  <c r="M21" i="3"/>
  <c r="O21" i="3"/>
  <c r="Q21" i="3"/>
  <c r="R21" i="3"/>
  <c r="S21" i="3"/>
  <c r="U21" i="3"/>
  <c r="J48" i="4"/>
  <c r="K48" i="4"/>
  <c r="L48" i="4"/>
  <c r="N48" i="4"/>
  <c r="Q48" i="4"/>
  <c r="R48" i="4"/>
  <c r="S48" i="4"/>
  <c r="T48" i="4"/>
  <c r="K13" i="2"/>
  <c r="L13" i="2"/>
</calcChain>
</file>

<file path=xl/sharedStrings.xml><?xml version="1.0" encoding="utf-8"?>
<sst xmlns="http://schemas.openxmlformats.org/spreadsheetml/2006/main" count="410" uniqueCount="225">
  <si>
    <t>Жами</t>
  </si>
  <si>
    <t>№</t>
  </si>
  <si>
    <t>1</t>
  </si>
  <si>
    <t>2</t>
  </si>
  <si>
    <t xml:space="preserve">  jismoniy va yuridik shaxslarning murojaatlari to‘g‘risida ma’lumot</t>
  </si>
  <si>
    <t>1-jadval</t>
  </si>
  <si>
    <t>Jami murojaatlar</t>
  </si>
  <si>
    <t>Tuman hokimi va o‘rinbosarlar</t>
  </si>
  <si>
    <t>Yozma murojaatlar</t>
  </si>
  <si>
    <t>Murojaatlarni shakllari</t>
  </si>
  <si>
    <t xml:space="preserve">Og'zaki murojaatlar </t>
  </si>
  <si>
    <t>shaxsiy va sayyor qabullar</t>
  </si>
  <si>
    <t xml:space="preserve"> shaxsiy va sayyor qabullar</t>
  </si>
  <si>
    <t>Elektron murojaatlar</t>
  </si>
  <si>
    <t>R.Jumaniyazov-tuman xokimi</t>
  </si>
  <si>
    <t>D.Erkayev  -tuman xokimining industriyani rivojlantirish, qurilish va kommunikatsiya masalalari bo’yicha o’rinbosari</t>
  </si>
  <si>
    <t>G'.Ro'zmetov-Investitsiyalar,innovatsiyalar, xususiy korxonalarga kumaklashish, erkin iktisodiy va kichik sanoat zonalari xamda turizmni rivojlantirish masalalari buyicha xokim o'rinbosari</t>
  </si>
  <si>
    <t xml:space="preserve">I.Qalandarov-tuman xokimining yoshlar siyosati ijtimoiy va ma’naviy-marifiy ishlar buyicha o'rinbosari </t>
  </si>
  <si>
    <t xml:space="preserve">Yangibozor tuman xokimi </t>
  </si>
  <si>
    <t xml:space="preserve">R.Jumaniyazov </t>
  </si>
  <si>
    <t xml:space="preserve"> murojaatlarning masalalar bo‘yicha nazoratga olinganligi to‘g‘risida ma’lumot</t>
  </si>
  <si>
    <t>2-jadval</t>
  </si>
  <si>
    <r>
      <rPr>
        <b/>
        <sz val="20"/>
        <color indexed="64"/>
        <rFont val="Times New Roman"/>
        <family val="1"/>
        <charset val="204"/>
      </rPr>
      <t>Elektron murojaatlar</t>
    </r>
    <r>
      <rPr>
        <b/>
        <sz val="18"/>
        <color indexed="64"/>
        <rFont val="Times New Roman"/>
        <family val="1"/>
        <charset val="204"/>
      </rPr>
      <t xml:space="preserve">               </t>
    </r>
  </si>
  <si>
    <r>
      <t xml:space="preserve">Og‘zaki murojaatlar </t>
    </r>
    <r>
      <rPr>
        <i/>
        <sz val="18"/>
        <color indexed="64"/>
        <rFont val="Times New Roman"/>
        <family val="1"/>
        <charset val="204"/>
      </rPr>
      <t>(shaxsiy qabul, sayyor qabul, mas’ul xodimlar qabuli va ishonch telefon)</t>
    </r>
  </si>
  <si>
    <t>Murojaatlar  shakllari</t>
  </si>
  <si>
    <t>Shu  jumladan</t>
  </si>
  <si>
    <t>2023 yil bo‘yicha murojaatlarni ko‘rib chiqish xolatlari</t>
  </si>
  <si>
    <t>Nazoratga olinganlar</t>
  </si>
  <si>
    <t>Tushuntirildi</t>
  </si>
  <si>
    <t>Choralar  ko‘rildi</t>
  </si>
  <si>
    <t>Rad etildi</t>
  </si>
  <si>
    <t>Ko'rib chiqilmoqda</t>
  </si>
  <si>
    <t>Takroriylar</t>
  </si>
  <si>
    <t xml:space="preserve"> Muddat buzilganlar</t>
  </si>
  <si>
    <t>Jumladan</t>
  </si>
  <si>
    <t>Murojaatlarda ko'tarilgan masalalar</t>
  </si>
  <si>
    <t>Davlat va xo‘jalik idoralari ishlari</t>
  </si>
  <si>
    <t>Hokimiyat idoralarining ishlari</t>
  </si>
  <si>
    <t>Moliya, soliq va bojxona masalasi</t>
  </si>
  <si>
    <t>Bank, kredit masalalari</t>
  </si>
  <si>
    <t>Ish, ish haqi va imtiyozlar</t>
  </si>
  <si>
    <t>Nafaqa masalalari</t>
  </si>
  <si>
    <t>Moddiy yordam masalalari</t>
  </si>
  <si>
    <t>Korxona faoliyati va xususiylashtirish masalasi</t>
  </si>
  <si>
    <t>Tashqi iqtisodiy aloqalar masalasi</t>
  </si>
  <si>
    <t xml:space="preserve">Tadbirkorlikni rivojlantirish  masalasi </t>
  </si>
  <si>
    <t xml:space="preserve">Fermer xo‘jaliklari masalalari </t>
  </si>
  <si>
    <t xml:space="preserve">Agrosanoat infrastrukturasi masalasi </t>
  </si>
  <si>
    <t xml:space="preserve">Iste’mol tovarlari ishlab chiqarish masalasi </t>
  </si>
  <si>
    <t xml:space="preserve">Bozor va savdo sohalari </t>
  </si>
  <si>
    <t xml:space="preserve">Uy-joy va yer olish masalalari </t>
  </si>
  <si>
    <t>Uylarni ta’mirlash masalalari</t>
  </si>
  <si>
    <t>Kommunal-xizmat sohasi</t>
  </si>
  <si>
    <t>Obodonlashtirish masalalari</t>
  </si>
  <si>
    <t>Xususiy uy-joy mulkdorlari shirkati</t>
  </si>
  <si>
    <t>Qurilish  masalalari</t>
  </si>
  <si>
    <t>Elektrlashtirish va gazlashtirish</t>
  </si>
  <si>
    <t>Transport masalalari</t>
  </si>
  <si>
    <t>Yoqilg‘i-energetika sohalari</t>
  </si>
  <si>
    <t>Mashinasozlik, avtomobil sanoati masalasi</t>
  </si>
  <si>
    <t>Xalq ta’limi masalalari</t>
  </si>
  <si>
    <t>Oliy va o‘rta maxsus ta’lim</t>
  </si>
  <si>
    <t>Sog‘likni saqlash sohasi</t>
  </si>
  <si>
    <t>Madaniyat, matbuot va san’at ishlari</t>
  </si>
  <si>
    <t>Din masalalari</t>
  </si>
  <si>
    <t>Mahalla  va QFY masalalari</t>
  </si>
  <si>
    <t>Oila masalalari</t>
  </si>
  <si>
    <t>Aloqa va axborot texnologiyasi</t>
  </si>
  <si>
    <t>Sud masalalari</t>
  </si>
  <si>
    <t>Prokuratura masalalari</t>
  </si>
  <si>
    <t>Adliya masalalari</t>
  </si>
  <si>
    <t>Ichki ishlar masalalari</t>
  </si>
  <si>
    <t>Mudofaa masalalari</t>
  </si>
  <si>
    <t>Turli masalalar</t>
  </si>
  <si>
    <t>Jami</t>
  </si>
  <si>
    <t>R.Jumaniyazov</t>
  </si>
  <si>
    <t xml:space="preserve">                     Yangibozor tuman xokimi :                             </t>
  </si>
  <si>
    <t xml:space="preserve">murojaatlarning QFY, MFYlar bo‘yicha taqqoslama tahlili to‘g‘risida ma’lumot </t>
  </si>
  <si>
    <t>3-jadval</t>
  </si>
  <si>
    <t>QFY, MFY</t>
  </si>
  <si>
    <t>Jami murojaatlar soni</t>
  </si>
  <si>
    <t xml:space="preserve">Murojaat etuvchilar toifasi </t>
  </si>
  <si>
    <t>Jismoniy shaxslar</t>
  </si>
  <si>
    <t>Yuridik shaxslar</t>
  </si>
  <si>
    <t>Yozma muroja- atlar</t>
  </si>
  <si>
    <t>Elektron murojaat-lar</t>
  </si>
  <si>
    <t>Shu jumladan</t>
  </si>
  <si>
    <t>2023 yilgi murojaarlar bo'yicha</t>
  </si>
  <si>
    <t>Og'zaki murojaatlar</t>
  </si>
  <si>
    <t>Raxbarlarning</t>
  </si>
  <si>
    <t>shaxsiy qabuli</t>
  </si>
  <si>
    <t>sayyor qabuli</t>
  </si>
  <si>
    <t>Mas'ul xodimlar-ning qabuli</t>
  </si>
  <si>
    <t>Ishonch telefoni</t>
  </si>
  <si>
    <t xml:space="preserve">Hokimiyat apparatida   ko‘rilgan </t>
  </si>
  <si>
    <t xml:space="preserve">Hududiy idoralarga yuborilgan </t>
  </si>
  <si>
    <t xml:space="preserve">QFY, MFYga yuborilgan </t>
  </si>
  <si>
    <t xml:space="preserve">Ko‘rib chiqilmoqda </t>
  </si>
  <si>
    <t xml:space="preserve">Vazirlar Mahkama-sidan kelgan </t>
  </si>
  <si>
    <t xml:space="preserve">O‘tkazil-gan sayyor qabul soni </t>
  </si>
  <si>
    <t xml:space="preserve">Yangibozor tuman xokimi:                            </t>
  </si>
  <si>
    <t>Uyg'ur</t>
  </si>
  <si>
    <t>Boshqirshix</t>
  </si>
  <si>
    <t>Shirinqo'ng'irot</t>
  </si>
  <si>
    <t>Bo'zqala</t>
  </si>
  <si>
    <t>Cho'bolonchi</t>
  </si>
  <si>
    <t>Bog'olon</t>
  </si>
  <si>
    <t>Oyoqdorman</t>
  </si>
  <si>
    <t>Yangibozor shaxarchasi</t>
  </si>
  <si>
    <t>murojaatlarning turlari bo‘yicha taqqoslama tahlili to‘g‘risida ma’lumot</t>
  </si>
  <si>
    <t>4-jadval</t>
  </si>
  <si>
    <t>Murojaatlarda ko‘tarilgan                                 masalalari</t>
  </si>
  <si>
    <t>Jismoniy shaxslar bo‘yicha</t>
  </si>
  <si>
    <t>Yuridik shaxslar bo‘yicha</t>
  </si>
  <si>
    <t>Ariza</t>
  </si>
  <si>
    <t>Shikoyat</t>
  </si>
  <si>
    <t>Taklif</t>
  </si>
  <si>
    <t>Yangibozor tuman xokimi:</t>
  </si>
  <si>
    <t xml:space="preserve">                       R.Jumaniyazov</t>
  </si>
  <si>
    <t xml:space="preserve">   Xalq qabulxonalari va Virtual qabulxonasi orqali tushgan murojaatlar to‘g‘risida ma’lumot</t>
  </si>
  <si>
    <t>5-jadval</t>
  </si>
  <si>
    <t>Xalq qabulxonalari orqali kelib tushgan murojaatlar</t>
  </si>
  <si>
    <t>Virtual qabulxonasi orqali kelib tushgan murojaatlar</t>
  </si>
  <si>
    <t xml:space="preserve">
Tuman xalk kabulxonasi
</t>
  </si>
  <si>
    <t>Qanoatlan-tirilgan</t>
  </si>
  <si>
    <t>Tushuntirish berilgan</t>
  </si>
  <si>
    <t>Tegishliligi bo‘yicha yuborilgan</t>
  </si>
  <si>
    <t>Ko‘rmasdan qoldi-rilgan yoki anonim deb topilgan</t>
  </si>
  <si>
    <t>Muddati      buzilgan</t>
  </si>
  <si>
    <t>Ko'rib chiqil-moqda</t>
  </si>
  <si>
    <t>Rad  etilgan</t>
  </si>
  <si>
    <t xml:space="preserve">Yangibozor tuman xokimi:                          </t>
  </si>
  <si>
    <t xml:space="preserve">murojaatlarni ko‘rib chiqishda rahbar va mas’ul xodimlar  tomonidan kamchiliklar, qonunbuzarlikka  </t>
  </si>
  <si>
    <t>yo‘l qo‘yganliklar uchun javobgarlikka tortilganlik to‘g‘risida ma’lumot</t>
  </si>
  <si>
    <t>6-jadval</t>
  </si>
  <si>
    <t>Javobgarlik turlari</t>
  </si>
  <si>
    <t>Intizomiy javobgarlik</t>
  </si>
  <si>
    <t>Jarima</t>
  </si>
  <si>
    <t>Xayfsan</t>
  </si>
  <si>
    <t>Lavozimidan ozod etish</t>
  </si>
  <si>
    <t>Ma'muriy javobgarlik</t>
  </si>
  <si>
    <t>Jinoiy javobgarlik</t>
  </si>
  <si>
    <t xml:space="preserve">Yangibozor tuman xokimi :                            </t>
  </si>
  <si>
    <t>Maxalla fuqarolar yig'ini</t>
  </si>
  <si>
    <t>Murojatlarda ko'tarilgan masalalar</t>
  </si>
  <si>
    <t>"Xayvat" maxallasi</t>
  </si>
  <si>
    <t>"Barxayot" maxallasi</t>
  </si>
  <si>
    <t>"Xamid Olimjon" maxallasi</t>
  </si>
  <si>
    <t>"Shoirlar" maxallasi</t>
  </si>
  <si>
    <t xml:space="preserve">"P.Maxmud" maxallasi </t>
  </si>
  <si>
    <t>"Bo‘ston" maxallasi</t>
  </si>
  <si>
    <t>"Mang'itlar maxallasi</t>
  </si>
  <si>
    <t>"Xamdo'stlik"  maxallasi</t>
  </si>
  <si>
    <t>"Navbaxor"  maxallasi</t>
  </si>
  <si>
    <t>"Yuqoriboshqir"  maxallasi</t>
  </si>
  <si>
    <t>"Jayxun"  maxallasi</t>
  </si>
  <si>
    <t>"Ochaqal'a"  maxallasi</t>
  </si>
  <si>
    <t>"Shirinlar"  maxallasi</t>
  </si>
  <si>
    <t>"Guliston"  maxallasi</t>
  </si>
  <si>
    <t>"Istiqlol"  maxallasi</t>
  </si>
  <si>
    <t>"Iftixor"  maxallasi</t>
  </si>
  <si>
    <t>"Qadriyat"  maxallasi</t>
  </si>
  <si>
    <t>"Oltinko'l"  maxallasi</t>
  </si>
  <si>
    <t>"Cho'bolonchi"  maxallasi</t>
  </si>
  <si>
    <t>"Bog'olon"  maxallasi</t>
  </si>
  <si>
    <t xml:space="preserve">"Mingbog'olon"  maxallasi </t>
  </si>
  <si>
    <t>"Tozadorman"  maxallasi</t>
  </si>
  <si>
    <t>"Xalqobod"   maxallasi</t>
  </si>
  <si>
    <t>"Katli"                 maxallasi</t>
  </si>
  <si>
    <t>"Qiyot"               maxallasi</t>
  </si>
  <si>
    <t>"Qoratepa"  maxallasi</t>
  </si>
  <si>
    <t>"Yangiobod"  maxallasi</t>
  </si>
  <si>
    <t>"Do'stlik"  maxallasi</t>
  </si>
  <si>
    <t>"Yangiyop"  maxalla</t>
  </si>
  <si>
    <t>"Navro'z"       maxalla</t>
  </si>
  <si>
    <t>Yangibozor tuman hokimi:                                                                                         R.Jumaniyazov</t>
  </si>
  <si>
    <t>davomi</t>
  </si>
  <si>
    <t>J.Xalmetov-tuman xokimining iqtisodiyot va tadbirkorlik masalalari bo'yicha birinchi o‘rinbosari</t>
  </si>
  <si>
    <t>Qalandardo'rman</t>
  </si>
  <si>
    <t xml:space="preserve">X.O‘razboyeva-Xokim  urinbosari, Xotin-kizlar bulimi boshligi </t>
  </si>
  <si>
    <t>47</t>
  </si>
  <si>
    <t>3</t>
  </si>
  <si>
    <t>43</t>
  </si>
  <si>
    <t>39</t>
  </si>
  <si>
    <t>51</t>
  </si>
  <si>
    <t>20</t>
  </si>
  <si>
    <t>26</t>
  </si>
  <si>
    <t>10</t>
  </si>
  <si>
    <t>8</t>
  </si>
  <si>
    <t>S. Qushimov-Qishloq va suv xo’jaligi masalalari bo'yicha o’rinbosari</t>
  </si>
  <si>
    <t>60</t>
  </si>
  <si>
    <t>56</t>
  </si>
  <si>
    <t>45</t>
  </si>
  <si>
    <t>64</t>
  </si>
  <si>
    <t>5</t>
  </si>
  <si>
    <t xml:space="preserve">2022 va 2023 yillarning  12- oyida Yangibozor tuman hokimligi rahbariyati tomonidan ko‘rib chiqilgan  </t>
  </si>
  <si>
    <t>2022 va 2023 yillarning  12-oyida  Yangibozor tuman hokimligiga  jismoniy va yuridik shaxslardan tushgan</t>
  </si>
  <si>
    <t xml:space="preserve">2022 va 2023 yillarning  12-oyida    Yangibozor tuman hokimligiga jismoniy va yuridik shaxslardan tushgan </t>
  </si>
  <si>
    <t xml:space="preserve">2022 va 2023 yillarning  12-oyida   Yangibozor tumaniga  jismoniy va yuridik shaxslardan tushgan  </t>
  </si>
  <si>
    <t>2023yilning  12-oyida  Yangibozor tuman hokimligiga  jismoniy va yuridik shaxslardan   O‘zbekiston Respublikasi  Prezidentining</t>
  </si>
  <si>
    <t xml:space="preserve">2022 va 2023 yillarning  12- oyida  Yangibozor hokimligida jismoniy va yuridik shaxslarning  </t>
  </si>
  <si>
    <t>2022 va 2023 yillar  12-oyida Yangibozor tuman hokimligiga jismoniy va yuridik shaxslardan tushgan murojaatlarning MFYlar bo‘yicha taxlili</t>
  </si>
  <si>
    <t>100</t>
  </si>
  <si>
    <t>67</t>
  </si>
  <si>
    <t>49</t>
  </si>
  <si>
    <t>75</t>
  </si>
  <si>
    <t>92</t>
  </si>
  <si>
    <t>107</t>
  </si>
  <si>
    <t>24</t>
  </si>
  <si>
    <t>41</t>
  </si>
  <si>
    <t>108</t>
  </si>
  <si>
    <t>1837</t>
  </si>
  <si>
    <t>13</t>
  </si>
  <si>
    <t>30</t>
  </si>
  <si>
    <t>28</t>
  </si>
  <si>
    <t>11</t>
  </si>
  <si>
    <t>716</t>
  </si>
  <si>
    <t>77</t>
  </si>
  <si>
    <t>71</t>
  </si>
  <si>
    <t>88</t>
  </si>
  <si>
    <t>23</t>
  </si>
  <si>
    <t>102</t>
  </si>
  <si>
    <t>36</t>
  </si>
  <si>
    <t>14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</si>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</sst>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5" x14ac:knownFonts="1">
    <font>
      <sz val="10"/>
      <name val="Arial"/>
      <charset val="1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6"/>
      <color indexed="64"/>
      <name val="Times New Roman"/>
      <family val="1"/>
      <charset val="204"/>
    </font>
    <font>
      <sz val="18"/>
      <color indexed="64"/>
      <name val="Times New Roman"/>
      <family val="1"/>
      <charset val="204"/>
    </font>
    <font>
      <b/>
      <sz val="18"/>
      <color indexed="64"/>
      <name val="Times New Roman"/>
      <family val="1"/>
      <charset val="204"/>
    </font>
    <font>
      <sz val="22"/>
      <color indexed="64"/>
      <name val="Times New Roman"/>
      <family val="1"/>
      <charset val="204"/>
    </font>
    <font>
      <b/>
      <sz val="16"/>
      <color indexed="64"/>
      <name val="Times New Roman"/>
      <family val="1"/>
      <charset val="204"/>
    </font>
    <font>
      <sz val="28"/>
      <color indexed="64"/>
      <name val="Times New Roman"/>
      <family val="1"/>
      <charset val="204"/>
    </font>
    <font>
      <sz val="20"/>
      <color indexed="64"/>
      <name val="Times New Roman"/>
      <family val="1"/>
      <charset val="204"/>
    </font>
    <font>
      <b/>
      <sz val="20"/>
      <color indexed="64"/>
      <name val="Times New Roman"/>
      <family val="1"/>
      <charset val="204"/>
    </font>
    <font>
      <i/>
      <sz val="24"/>
      <color indexed="64"/>
      <name val="Times New Roman"/>
      <family val="1"/>
      <charset val="204"/>
    </font>
    <font>
      <b/>
      <sz val="22"/>
      <color indexed="64"/>
      <name val="Times New Roman"/>
      <family val="1"/>
      <charset val="204"/>
    </font>
    <font>
      <b/>
      <sz val="36"/>
      <color indexed="64"/>
      <name val="Times New Roman"/>
      <family val="1"/>
      <charset val="204"/>
    </font>
    <font>
      <b/>
      <sz val="10"/>
      <color indexed="64"/>
      <name val="Calibri"/>
      <family val="2"/>
      <charset val="204"/>
    </font>
    <font>
      <sz val="36"/>
      <color indexed="64"/>
      <name val="Times New Roman"/>
      <family val="1"/>
      <charset val="204"/>
    </font>
    <font>
      <sz val="24"/>
      <color indexed="64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6"/>
      <color indexed="64"/>
      <name val="Times New Roman"/>
      <family val="1"/>
      <charset val="204"/>
    </font>
    <font>
      <i/>
      <sz val="22"/>
      <color indexed="64"/>
      <name val="Times New Roman"/>
      <family val="1"/>
      <charset val="204"/>
    </font>
    <font>
      <b/>
      <sz val="13"/>
      <color indexed="64"/>
      <name val="Times New Roman"/>
      <family val="1"/>
      <charset val="204"/>
    </font>
    <font>
      <b/>
      <sz val="24"/>
      <color indexed="64"/>
      <name val="Times New Roman"/>
      <family val="1"/>
      <charset val="204"/>
    </font>
    <font>
      <b/>
      <sz val="24"/>
      <color indexed="64"/>
      <name val="Calibri"/>
      <family val="2"/>
      <charset val="204"/>
    </font>
    <font>
      <sz val="22"/>
      <color indexed="64"/>
      <name val="Calibri"/>
      <family val="2"/>
      <charset val="204"/>
    </font>
    <font>
      <b/>
      <sz val="22"/>
      <color indexed="64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64"/>
      <name val="Cambria"/>
      <family val="1"/>
      <charset val="204"/>
    </font>
    <font>
      <sz val="14"/>
      <color indexed="64"/>
      <name val="Cambria"/>
      <family val="1"/>
      <charset val="204"/>
    </font>
    <font>
      <b/>
      <sz val="12"/>
      <color indexed="64"/>
      <name val="Cambria"/>
      <family val="1"/>
      <charset val="204"/>
    </font>
    <font>
      <sz val="18"/>
      <color indexed="64"/>
      <name val="Cambria"/>
      <family val="1"/>
      <charset val="204"/>
    </font>
    <font>
      <b/>
      <sz val="18"/>
      <color indexed="64"/>
      <name val="Cambria"/>
      <family val="1"/>
      <charset val="204"/>
    </font>
    <font>
      <i/>
      <sz val="13"/>
      <color indexed="6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8"/>
      <color indexed="64"/>
      <name val="Times New Roman"/>
      <family val="1"/>
      <charset val="204"/>
    </font>
    <font>
      <b/>
      <sz val="15"/>
      <color indexed="64"/>
      <name val="Cambria"/>
      <family val="1"/>
      <charset val="204"/>
    </font>
    <font>
      <i/>
      <sz val="14"/>
      <color indexed="64"/>
      <name val="Cambria"/>
      <family val="1"/>
      <charset val="204"/>
    </font>
    <font>
      <b/>
      <sz val="20"/>
      <color indexed="64"/>
      <name val="Cambria"/>
      <family val="1"/>
      <charset val="204"/>
    </font>
    <font>
      <sz val="22"/>
      <color indexed="64"/>
      <name val="Calibri"/>
      <family val="2"/>
      <charset val="204"/>
    </font>
    <font>
      <sz val="18"/>
      <color indexed="8"/>
      <name val="Arial"/>
      <family val="2"/>
      <charset val="204"/>
    </font>
    <font>
      <sz val="18"/>
      <color indexed="64"/>
      <name val="Calibri"/>
      <family val="2"/>
      <charset val="204"/>
    </font>
    <font>
      <b/>
      <sz val="18"/>
      <color indexed="64"/>
      <name val="Calibri"/>
      <family val="2"/>
      <charset val="204"/>
    </font>
    <font>
      <sz val="20"/>
      <color indexed="8"/>
      <name val="Arial"/>
      <family val="2"/>
      <charset val="204"/>
    </font>
    <font>
      <sz val="18"/>
      <color indexed="64"/>
      <name val="Cambria"/>
      <family val="1"/>
      <charset val="204"/>
    </font>
    <font>
      <sz val="20"/>
      <color indexed="64"/>
      <name val="Cambria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6"/>
      <color indexed="64"/>
      <name val="Cambria"/>
      <family val="1"/>
      <charset val="204"/>
    </font>
    <font>
      <b/>
      <i/>
      <sz val="14"/>
      <color indexed="64"/>
      <name val="Cambria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3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51" fillId="3" borderId="69" applyNumberFormat="0" applyAlignment="0" applyProtection="0"/>
    <xf numFmtId="0" fontId="52" fillId="29" borderId="70" applyNumberFormat="0" applyAlignment="0" applyProtection="0"/>
    <xf numFmtId="0" fontId="53" fillId="29" borderId="69" applyNumberFormat="0" applyAlignment="0" applyProtection="0"/>
    <xf numFmtId="0" fontId="54" fillId="0" borderId="71" applyNumberFormat="0" applyFill="0" applyAlignment="0" applyProtection="0"/>
    <xf numFmtId="0" fontId="55" fillId="0" borderId="72" applyNumberFormat="0" applyFill="0" applyAlignment="0" applyProtection="0"/>
    <xf numFmtId="0" fontId="56" fillId="0" borderId="73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74" applyNumberFormat="0" applyFill="0" applyAlignment="0" applyProtection="0"/>
    <xf numFmtId="0" fontId="5" fillId="30" borderId="75" applyNumberFormat="0" applyAlignment="0" applyProtection="0"/>
    <xf numFmtId="0" fontId="57" fillId="0" borderId="0" applyNumberFormat="0" applyFill="0" applyBorder="0" applyAlignment="0" applyProtection="0"/>
    <xf numFmtId="0" fontId="58" fillId="31" borderId="0" applyNumberFormat="0" applyBorder="0" applyAlignment="0" applyProtection="0"/>
    <xf numFmtId="0" fontId="1" fillId="0" borderId="0"/>
    <xf numFmtId="0" fontId="59" fillId="32" borderId="0" applyNumberFormat="0" applyBorder="0" applyAlignment="0" applyProtection="0"/>
    <xf numFmtId="0" fontId="60" fillId="0" borderId="0" applyNumberFormat="0" applyFill="0" applyBorder="0" applyAlignment="0" applyProtection="0"/>
    <xf numFmtId="0" fontId="1" fillId="4" borderId="76" applyNumberFormat="0" applyFont="0" applyAlignment="0" applyProtection="0"/>
    <xf numFmtId="0" fontId="61" fillId="0" borderId="77" applyNumberFormat="0" applyFill="0" applyAlignment="0" applyProtection="0"/>
    <xf numFmtId="0" fontId="6" fillId="0" borderId="0" applyNumberFormat="0" applyFill="0" applyBorder="0" applyAlignment="0" applyProtection="0"/>
    <xf numFmtId="0" fontId="62" fillId="33" borderId="0" applyNumberFormat="0" applyBorder="0" applyAlignment="0" applyProtection="0"/>
  </cellStyleXfs>
  <cellXfs count="414">
    <xf numFmtId="0" fontId="0" fillId="0" borderId="0" xfId="0" applyNumberFormat="1"/>
    <xf numFmtId="0" fontId="7" fillId="0" borderId="0" xfId="0" applyNumberFormat="1" applyFont="1"/>
    <xf numFmtId="0" fontId="8" fillId="0" borderId="0" xfId="0" applyNumberFormat="1" applyFont="1"/>
    <xf numFmtId="0" fontId="9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left" vertical="center" wrapText="1"/>
    </xf>
    <xf numFmtId="0" fontId="8" fillId="0" borderId="7" xfId="0" applyNumberFormat="1" applyFont="1" applyBorder="1"/>
    <xf numFmtId="0" fontId="11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 wrapText="1"/>
    </xf>
    <xf numFmtId="0" fontId="7" fillId="0" borderId="0" xfId="0" applyNumberFormat="1" applyFont="1" applyBorder="1"/>
    <xf numFmtId="0" fontId="12" fillId="0" borderId="0" xfId="0" applyNumberFormat="1" applyFont="1"/>
    <xf numFmtId="0" fontId="13" fillId="0" borderId="0" xfId="0" applyNumberFormat="1" applyFont="1"/>
    <xf numFmtId="0" fontId="8" fillId="2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/>
    <xf numFmtId="0" fontId="8" fillId="0" borderId="8" xfId="0" applyNumberFormat="1" applyFont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vertical="center" wrapText="1"/>
    </xf>
    <xf numFmtId="0" fontId="15" fillId="0" borderId="0" xfId="0" applyNumberFormat="1" applyFont="1"/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left" vertical="center" wrapText="1"/>
    </xf>
    <xf numFmtId="0" fontId="13" fillId="0" borderId="8" xfId="0" applyNumberFormat="1" applyFont="1" applyBorder="1" applyAlignment="1">
      <alignment horizontal="center"/>
    </xf>
    <xf numFmtId="0" fontId="13" fillId="0" borderId="6" xfId="0" applyNumberFormat="1" applyFont="1" applyBorder="1"/>
    <xf numFmtId="0" fontId="13" fillId="0" borderId="12" xfId="0" applyNumberFormat="1" applyFont="1" applyBorder="1" applyAlignment="1">
      <alignment horizontal="center"/>
    </xf>
    <xf numFmtId="0" fontId="13" fillId="0" borderId="13" xfId="0" applyNumberFormat="1" applyFont="1" applyBorder="1"/>
    <xf numFmtId="0" fontId="10" fillId="0" borderId="14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/>
    </xf>
    <xf numFmtId="0" fontId="12" fillId="0" borderId="0" xfId="0" applyNumberFormat="1" applyFont="1" applyBorder="1"/>
    <xf numFmtId="0" fontId="14" fillId="0" borderId="16" xfId="0" applyNumberFormat="1" applyFont="1" applyBorder="1" applyAlignment="1">
      <alignment horizontal="center" vertical="center" wrapText="1"/>
    </xf>
    <xf numFmtId="0" fontId="14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left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left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6" fillId="0" borderId="17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4" fillId="0" borderId="2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/>
    <xf numFmtId="0" fontId="10" fillId="0" borderId="0" xfId="0" applyNumberFormat="1" applyFont="1" applyBorder="1"/>
    <xf numFmtId="0" fontId="17" fillId="0" borderId="0" xfId="0" applyNumberFormat="1" applyFont="1" applyBorder="1"/>
    <xf numFmtId="164" fontId="18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/>
    <xf numFmtId="0" fontId="8" fillId="0" borderId="0" xfId="0" applyNumberFormat="1" applyFont="1" applyBorder="1"/>
    <xf numFmtId="0" fontId="20" fillId="0" borderId="0" xfId="0" applyNumberFormat="1" applyFont="1" applyBorder="1"/>
    <xf numFmtId="0" fontId="16" fillId="0" borderId="0" xfId="0" applyNumberFormat="1" applyFont="1" applyAlignment="1">
      <alignment horizontal="center" vertical="top" wrapText="1"/>
    </xf>
    <xf numFmtId="0" fontId="14" fillId="0" borderId="26" xfId="0" applyNumberFormat="1" applyFont="1" applyBorder="1" applyAlignment="1">
      <alignment horizontal="center" vertical="center" wrapText="1"/>
    </xf>
    <xf numFmtId="0" fontId="14" fillId="0" borderId="27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/>
    <xf numFmtId="0" fontId="16" fillId="0" borderId="2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21" fillId="0" borderId="0" xfId="0" applyNumberFormat="1" applyFont="1" applyAlignment="1">
      <alignment horizontal="center" vertical="top" wrapText="1"/>
    </xf>
    <xf numFmtId="0" fontId="22" fillId="0" borderId="0" xfId="0" applyNumberFormat="1" applyFont="1"/>
    <xf numFmtId="0" fontId="9" fillId="0" borderId="27" xfId="0" applyNumberFormat="1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center" vertical="center" wrapText="1"/>
    </xf>
    <xf numFmtId="0" fontId="16" fillId="0" borderId="28" xfId="0" applyNumberFormat="1" applyFont="1" applyBorder="1" applyAlignment="1">
      <alignment horizontal="center" vertical="center" wrapText="1"/>
    </xf>
    <xf numFmtId="0" fontId="23" fillId="0" borderId="26" xfId="0" applyNumberFormat="1" applyFont="1" applyBorder="1" applyAlignment="1">
      <alignment horizontal="center" vertical="center" wrapText="1"/>
    </xf>
    <xf numFmtId="0" fontId="23" fillId="0" borderId="17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4" fillId="0" borderId="0" xfId="0" applyNumberFormat="1" applyFont="1"/>
    <xf numFmtId="0" fontId="16" fillId="0" borderId="0" xfId="0" applyNumberFormat="1" applyFont="1"/>
    <xf numFmtId="0" fontId="16" fillId="0" borderId="0" xfId="0" applyNumberFormat="1" applyFont="1" applyBorder="1" applyAlignment="1">
      <alignment horizontal="center" wrapText="1"/>
    </xf>
    <xf numFmtId="0" fontId="25" fillId="0" borderId="0" xfId="0" applyNumberFormat="1" applyFont="1" applyBorder="1" applyAlignment="1">
      <alignment horizontal="center" wrapText="1"/>
    </xf>
    <xf numFmtId="0" fontId="16" fillId="0" borderId="0" xfId="0" applyNumberFormat="1" applyFont="1" applyAlignment="1">
      <alignment horizontal="right"/>
    </xf>
    <xf numFmtId="0" fontId="24" fillId="0" borderId="0" xfId="0" applyNumberFormat="1" applyFont="1" applyAlignment="1">
      <alignment horizontal="right"/>
    </xf>
    <xf numFmtId="0" fontId="23" fillId="0" borderId="0" xfId="0" applyNumberFormat="1" applyFont="1" applyBorder="1" applyAlignment="1">
      <alignment horizontal="right"/>
    </xf>
    <xf numFmtId="0" fontId="13" fillId="0" borderId="26" xfId="0" applyNumberFormat="1" applyFont="1" applyBorder="1" applyAlignment="1">
      <alignment horizontal="center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0" fontId="13" fillId="2" borderId="15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7" xfId="0" applyNumberFormat="1" applyFont="1" applyFill="1" applyBorder="1" applyAlignment="1">
      <alignment horizontal="center" vertical="center" wrapText="1"/>
    </xf>
    <xf numFmtId="0" fontId="13" fillId="2" borderId="26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wrapText="1"/>
    </xf>
    <xf numFmtId="0" fontId="8" fillId="2" borderId="29" xfId="0" applyNumberFormat="1" applyFont="1" applyFill="1" applyBorder="1" applyAlignment="1">
      <alignment horizontal="left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3" fillId="0" borderId="20" xfId="0" applyNumberFormat="1" applyFont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0" fontId="13" fillId="0" borderId="30" xfId="0" applyNumberFormat="1" applyFont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Border="1" applyAlignment="1">
      <alignment horizontal="center" vertical="center" wrapText="1"/>
    </xf>
    <xf numFmtId="0" fontId="13" fillId="0" borderId="32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3" fillId="0" borderId="33" xfId="0" applyNumberFormat="1" applyFont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Border="1" applyAlignment="1">
      <alignment horizontal="center" vertical="center" wrapText="1"/>
    </xf>
    <xf numFmtId="164" fontId="27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wrapText="1"/>
    </xf>
    <xf numFmtId="0" fontId="13" fillId="0" borderId="2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34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 wrapText="1"/>
    </xf>
    <xf numFmtId="164" fontId="29" fillId="0" borderId="2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 wrapText="1"/>
    </xf>
    <xf numFmtId="0" fontId="28" fillId="0" borderId="8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6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left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left" vertical="center" wrapText="1"/>
    </xf>
    <xf numFmtId="0" fontId="8" fillId="2" borderId="33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0" fontId="8" fillId="0" borderId="36" xfId="0" applyNumberFormat="1" applyFont="1" applyBorder="1" applyAlignment="1">
      <alignment horizontal="center" vertical="center" wrapText="1"/>
    </xf>
    <xf numFmtId="0" fontId="8" fillId="0" borderId="37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/>
    </xf>
    <xf numFmtId="0" fontId="10" fillId="0" borderId="33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34" xfId="0" applyNumberFormat="1" applyFont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3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164" fontId="28" fillId="0" borderId="4" xfId="0" applyNumberFormat="1" applyFont="1" applyBorder="1" applyAlignment="1">
      <alignment horizontal="center" vertical="center" wrapText="1"/>
    </xf>
    <xf numFmtId="164" fontId="29" fillId="0" borderId="8" xfId="0" applyNumberFormat="1" applyFont="1" applyBorder="1" applyAlignment="1">
      <alignment horizontal="center" vertical="center" wrapText="1"/>
    </xf>
    <xf numFmtId="0" fontId="10" fillId="0" borderId="36" xfId="0" applyNumberFormat="1" applyFont="1" applyBorder="1" applyAlignment="1">
      <alignment horizontal="center" vertical="center"/>
    </xf>
    <xf numFmtId="0" fontId="10" fillId="0" borderId="38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39" xfId="0" applyNumberFormat="1" applyFont="1" applyBorder="1" applyAlignment="1">
      <alignment horizontal="center" vertical="center"/>
    </xf>
    <xf numFmtId="0" fontId="10" fillId="0" borderId="40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 wrapText="1"/>
    </xf>
    <xf numFmtId="0" fontId="13" fillId="2" borderId="20" xfId="0" applyNumberFormat="1" applyFont="1" applyFill="1" applyBorder="1" applyAlignment="1">
      <alignment horizontal="center" vertical="center" wrapText="1"/>
    </xf>
    <xf numFmtId="0" fontId="13" fillId="2" borderId="23" xfId="0" applyNumberFormat="1" applyFont="1" applyFill="1" applyBorder="1" applyAlignment="1">
      <alignment horizontal="center" vertical="center" wrapText="1"/>
    </xf>
    <xf numFmtId="0" fontId="30" fillId="0" borderId="7" xfId="0" applyNumberFormat="1" applyFont="1" applyBorder="1" applyAlignment="1">
      <alignment horizontal="center" vertical="center"/>
    </xf>
    <xf numFmtId="0" fontId="30" fillId="0" borderId="21" xfId="0" applyNumberFormat="1" applyFont="1" applyBorder="1" applyAlignment="1">
      <alignment horizontal="center" vertical="center"/>
    </xf>
    <xf numFmtId="0" fontId="30" fillId="0" borderId="16" xfId="0" applyNumberFormat="1" applyFont="1" applyBorder="1" applyAlignment="1">
      <alignment horizontal="center" vertical="center"/>
    </xf>
    <xf numFmtId="0" fontId="30" fillId="0" borderId="27" xfId="0" applyNumberFormat="1" applyFont="1" applyBorder="1" applyAlignment="1">
      <alignment horizontal="center" vertical="center"/>
    </xf>
    <xf numFmtId="0" fontId="30" fillId="0" borderId="17" xfId="0" applyNumberFormat="1" applyFont="1" applyBorder="1" applyAlignment="1">
      <alignment horizontal="center" vertical="center"/>
    </xf>
    <xf numFmtId="0" fontId="30" fillId="0" borderId="28" xfId="0" applyNumberFormat="1" applyFont="1" applyBorder="1" applyAlignment="1">
      <alignment horizontal="center" vertical="center"/>
    </xf>
    <xf numFmtId="0" fontId="30" fillId="0" borderId="41" xfId="0" applyNumberFormat="1" applyFont="1" applyBorder="1" applyAlignment="1">
      <alignment horizontal="center" vertical="center"/>
    </xf>
    <xf numFmtId="0" fontId="30" fillId="0" borderId="42" xfId="0" applyNumberFormat="1" applyFont="1" applyBorder="1" applyAlignment="1">
      <alignment horizontal="center" vertical="center"/>
    </xf>
    <xf numFmtId="0" fontId="30" fillId="0" borderId="43" xfId="0" applyNumberFormat="1" applyFont="1" applyBorder="1" applyAlignment="1">
      <alignment horizontal="center" vertical="center"/>
    </xf>
    <xf numFmtId="0" fontId="30" fillId="0" borderId="44" xfId="0" applyNumberFormat="1" applyFont="1" applyBorder="1" applyAlignment="1">
      <alignment horizontal="center" vertical="center"/>
    </xf>
    <xf numFmtId="0" fontId="30" fillId="0" borderId="45" xfId="0" applyNumberFormat="1" applyFont="1" applyBorder="1" applyAlignment="1">
      <alignment horizontal="center" vertical="center"/>
    </xf>
    <xf numFmtId="0" fontId="31" fillId="0" borderId="0" xfId="0" applyNumberFormat="1" applyFont="1" applyBorder="1"/>
    <xf numFmtId="0" fontId="31" fillId="0" borderId="0" xfId="0" applyNumberFormat="1" applyFont="1"/>
    <xf numFmtId="0" fontId="32" fillId="0" borderId="47" xfId="0" applyNumberFormat="1" applyFont="1" applyBorder="1" applyAlignment="1">
      <alignment horizontal="center" vertical="center" wrapText="1"/>
    </xf>
    <xf numFmtId="0" fontId="32" fillId="0" borderId="48" xfId="0" applyNumberFormat="1" applyFont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0" fontId="32" fillId="0" borderId="49" xfId="0" applyNumberFormat="1" applyFont="1" applyBorder="1" applyAlignment="1">
      <alignment horizontal="center" vertical="center" wrapText="1"/>
    </xf>
    <xf numFmtId="0" fontId="32" fillId="0" borderId="50" xfId="0" applyNumberFormat="1" applyFont="1" applyBorder="1" applyAlignment="1">
      <alignment horizontal="center" vertical="center" wrapText="1"/>
    </xf>
    <xf numFmtId="0" fontId="32" fillId="0" borderId="51" xfId="0" applyNumberFormat="1" applyFont="1" applyBorder="1" applyAlignment="1">
      <alignment horizontal="center" vertical="center" wrapText="1"/>
    </xf>
    <xf numFmtId="0" fontId="32" fillId="0" borderId="7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2" fillId="0" borderId="16" xfId="0" applyNumberFormat="1" applyFont="1" applyBorder="1" applyAlignment="1">
      <alignment horizontal="center" vertical="center" wrapText="1"/>
    </xf>
    <xf numFmtId="0" fontId="32" fillId="0" borderId="17" xfId="0" applyNumberFormat="1" applyFont="1" applyBorder="1" applyAlignment="1">
      <alignment horizontal="center" vertical="center" wrapText="1"/>
    </xf>
    <xf numFmtId="0" fontId="32" fillId="0" borderId="27" xfId="0" applyNumberFormat="1" applyFont="1" applyBorder="1" applyAlignment="1">
      <alignment horizontal="center" vertical="center" wrapText="1"/>
    </xf>
    <xf numFmtId="0" fontId="32" fillId="0" borderId="26" xfId="0" applyNumberFormat="1" applyFont="1" applyBorder="1" applyAlignment="1">
      <alignment horizontal="center" vertical="center" wrapText="1"/>
    </xf>
    <xf numFmtId="0" fontId="32" fillId="0" borderId="7" xfId="0" applyNumberFormat="1" applyFont="1" applyBorder="1" applyAlignment="1">
      <alignment horizontal="center" vertical="center"/>
    </xf>
    <xf numFmtId="0" fontId="13" fillId="2" borderId="25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53" xfId="0" applyNumberFormat="1" applyFont="1" applyFill="1" applyBorder="1" applyAlignment="1">
      <alignment horizontal="center" vertical="center" wrapText="1"/>
    </xf>
    <xf numFmtId="0" fontId="13" fillId="2" borderId="54" xfId="0" applyNumberFormat="1" applyFont="1" applyFill="1" applyBorder="1" applyAlignment="1">
      <alignment horizontal="center" vertical="center" wrapText="1"/>
    </xf>
    <xf numFmtId="0" fontId="13" fillId="2" borderId="49" xfId="0" applyNumberFormat="1" applyFont="1" applyFill="1" applyBorder="1" applyAlignment="1">
      <alignment horizontal="center" vertical="center" wrapText="1"/>
    </xf>
    <xf numFmtId="0" fontId="13" fillId="2" borderId="55" xfId="0" applyNumberFormat="1" applyFont="1" applyFill="1" applyBorder="1" applyAlignment="1">
      <alignment horizontal="center" vertical="center" wrapText="1"/>
    </xf>
    <xf numFmtId="0" fontId="14" fillId="0" borderId="33" xfId="0" applyNumberFormat="1" applyFont="1" applyBorder="1" applyAlignment="1">
      <alignment horizontal="center" vertical="center" wrapText="1"/>
    </xf>
    <xf numFmtId="0" fontId="32" fillId="0" borderId="18" xfId="0" applyNumberFormat="1" applyFont="1" applyBorder="1" applyAlignment="1">
      <alignment horizontal="center" vertical="center" wrapText="1"/>
    </xf>
    <xf numFmtId="0" fontId="30" fillId="0" borderId="26" xfId="0" applyNumberFormat="1" applyFont="1" applyBorder="1" applyAlignment="1">
      <alignment horizontal="center" vertical="center"/>
    </xf>
    <xf numFmtId="0" fontId="8" fillId="0" borderId="39" xfId="0" applyNumberFormat="1" applyFont="1" applyBorder="1" applyAlignment="1">
      <alignment horizontal="center" vertical="center" wrapText="1"/>
    </xf>
    <xf numFmtId="0" fontId="33" fillId="0" borderId="0" xfId="0" applyNumberFormat="1" applyFont="1" applyAlignment="1">
      <alignment vertical="center" wrapText="1"/>
    </xf>
    <xf numFmtId="0" fontId="34" fillId="0" borderId="0" xfId="0" applyNumberFormat="1" applyFont="1" applyAlignment="1">
      <alignment horizontal="center" vertical="center" wrapText="1"/>
    </xf>
    <xf numFmtId="0" fontId="33" fillId="0" borderId="6" xfId="0" applyNumberFormat="1" applyFont="1" applyBorder="1" applyAlignment="1">
      <alignment vertical="center" wrapText="1"/>
    </xf>
    <xf numFmtId="0" fontId="33" fillId="0" borderId="5" xfId="0" applyNumberFormat="1" applyFont="1" applyBorder="1" applyAlignment="1">
      <alignment vertical="center" wrapText="1"/>
    </xf>
    <xf numFmtId="0" fontId="33" fillId="0" borderId="0" xfId="0" applyNumberFormat="1" applyFont="1" applyAlignment="1">
      <alignment horizontal="center" vertical="center" wrapText="1"/>
    </xf>
    <xf numFmtId="0" fontId="35" fillId="0" borderId="0" xfId="0" applyNumberFormat="1" applyFont="1" applyAlignment="1">
      <alignment horizontal="center" vertical="center" wrapText="1"/>
    </xf>
    <xf numFmtId="0" fontId="33" fillId="0" borderId="32" xfId="0" applyNumberFormat="1" applyFont="1" applyBorder="1" applyAlignment="1">
      <alignment horizontal="center" vertical="center" wrapText="1"/>
    </xf>
    <xf numFmtId="0" fontId="34" fillId="0" borderId="33" xfId="0" applyNumberFormat="1" applyFont="1" applyBorder="1" applyAlignment="1">
      <alignment horizontal="center" vertical="center" wrapText="1"/>
    </xf>
    <xf numFmtId="0" fontId="36" fillId="0" borderId="33" xfId="0" applyNumberFormat="1" applyFont="1" applyBorder="1" applyAlignment="1">
      <alignment horizontal="center" vertical="center" wrapText="1"/>
    </xf>
    <xf numFmtId="0" fontId="33" fillId="0" borderId="33" xfId="0" applyNumberFormat="1" applyFont="1" applyBorder="1" applyAlignment="1">
      <alignment horizontal="center" vertical="center" wrapText="1"/>
    </xf>
    <xf numFmtId="0" fontId="37" fillId="0" borderId="33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44" fillId="0" borderId="4" xfId="0" applyNumberFormat="1" applyFont="1" applyBorder="1" applyAlignment="1">
      <alignment horizontal="center" vertical="center" wrapText="1"/>
    </xf>
    <xf numFmtId="0" fontId="44" fillId="0" borderId="8" xfId="0" applyNumberFormat="1" applyFont="1" applyBorder="1" applyAlignment="1">
      <alignment horizontal="center" vertical="center" wrapText="1"/>
    </xf>
    <xf numFmtId="0" fontId="45" fillId="0" borderId="30" xfId="0" applyNumberFormat="1" applyFont="1" applyBorder="1" applyAlignment="1">
      <alignment horizontal="center" vertical="center" wrapText="1"/>
    </xf>
    <xf numFmtId="0" fontId="46" fillId="0" borderId="2" xfId="0" applyNumberFormat="1" applyFont="1" applyBorder="1" applyAlignment="1">
      <alignment horizontal="center" vertical="center" wrapText="1"/>
    </xf>
    <xf numFmtId="164" fontId="47" fillId="0" borderId="2" xfId="0" applyNumberFormat="1" applyFont="1" applyBorder="1" applyAlignment="1">
      <alignment horizontal="center" vertical="center" wrapText="1"/>
    </xf>
    <xf numFmtId="0" fontId="48" fillId="2" borderId="44" xfId="0" applyNumberFormat="1" applyFont="1" applyFill="1" applyBorder="1" applyAlignment="1">
      <alignment horizontal="center" vertical="center" wrapText="1"/>
    </xf>
    <xf numFmtId="0" fontId="49" fillId="0" borderId="33" xfId="0" applyNumberFormat="1" applyFont="1" applyBorder="1" applyAlignment="1">
      <alignment horizontal="center" vertical="center" wrapText="1"/>
    </xf>
    <xf numFmtId="0" fontId="10" fillId="0" borderId="56" xfId="0" applyNumberFormat="1" applyFont="1" applyBorder="1" applyAlignment="1">
      <alignment horizontal="center" vertical="center"/>
    </xf>
    <xf numFmtId="0" fontId="50" fillId="0" borderId="33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56" xfId="0" applyNumberFormat="1" applyFont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left" vertical="center"/>
    </xf>
    <xf numFmtId="0" fontId="9" fillId="0" borderId="26" xfId="0" applyNumberFormat="1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10" fillId="0" borderId="16" xfId="0" applyNumberFormat="1" applyFont="1" applyBorder="1" applyAlignment="1">
      <alignment horizontal="center" vertical="center"/>
    </xf>
    <xf numFmtId="0" fontId="10" fillId="0" borderId="17" xfId="0" applyNumberFormat="1" applyFont="1" applyBorder="1" applyAlignment="1">
      <alignment horizontal="center" vertical="center"/>
    </xf>
    <xf numFmtId="0" fontId="8" fillId="2" borderId="31" xfId="0" applyNumberFormat="1" applyFont="1" applyFill="1" applyBorder="1" applyAlignment="1">
      <alignment vertical="center" wrapText="1"/>
    </xf>
    <xf numFmtId="0" fontId="33" fillId="0" borderId="0" xfId="0" applyNumberFormat="1" applyFont="1" applyAlignment="1">
      <alignment horizontal="left" vertical="center" wrapText="1"/>
    </xf>
    <xf numFmtId="0" fontId="26" fillId="0" borderId="0" xfId="0" applyNumberFormat="1" applyFont="1" applyBorder="1" applyAlignment="1">
      <alignment horizont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9" fillId="0" borderId="16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left" vertical="center" wrapText="1"/>
    </xf>
    <xf numFmtId="0" fontId="8" fillId="0" borderId="6" xfId="0" applyNumberFormat="1" applyFont="1" applyBorder="1"/>
    <xf numFmtId="0" fontId="8" fillId="0" borderId="13" xfId="0" applyNumberFormat="1" applyFont="1" applyBorder="1"/>
    <xf numFmtId="1" fontId="7" fillId="0" borderId="0" xfId="0" applyNumberFormat="1" applyFont="1" applyBorder="1" applyAlignment="1">
      <alignment horizont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28" fillId="0" borderId="4" xfId="0" applyNumberFormat="1" applyFont="1" applyBorder="1" applyAlignment="1">
      <alignment horizontal="center" vertical="center" wrapText="1"/>
    </xf>
    <xf numFmtId="0" fontId="42" fillId="0" borderId="0" xfId="0" applyNumberFormat="1" applyFont="1" applyAlignment="1">
      <alignment horizontal="center" vertical="center" wrapText="1"/>
    </xf>
    <xf numFmtId="0" fontId="64" fillId="0" borderId="0" xfId="0" applyNumberFormat="1" applyFont="1" applyAlignment="1">
      <alignment horizontal="center" vertical="center" wrapText="1"/>
    </xf>
    <xf numFmtId="0" fontId="33" fillId="0" borderId="32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33" fillId="0" borderId="32" xfId="0" applyNumberFormat="1" applyFont="1" applyBorder="1" applyAlignment="1">
      <alignment horizontal="center" vertical="center" wrapText="1"/>
    </xf>
    <xf numFmtId="49" fontId="63" fillId="0" borderId="33" xfId="0" applyNumberFormat="1" applyFont="1" applyBorder="1" applyAlignment="1">
      <alignment horizontal="center" vertical="center" wrapText="1"/>
    </xf>
    <xf numFmtId="0" fontId="23" fillId="0" borderId="43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 vertical="center" wrapText="1"/>
    </xf>
    <xf numFmtId="0" fontId="9" fillId="0" borderId="57" xfId="0" applyNumberFormat="1" applyFont="1" applyBorder="1" applyAlignment="1">
      <alignment horizontal="center" vertical="center" wrapText="1"/>
    </xf>
    <xf numFmtId="0" fontId="9" fillId="0" borderId="58" xfId="0" applyNumberFormat="1" applyFont="1" applyBorder="1" applyAlignment="1">
      <alignment horizontal="center" vertical="center" wrapText="1"/>
    </xf>
    <xf numFmtId="0" fontId="9" fillId="0" borderId="46" xfId="0" applyNumberFormat="1" applyFont="1" applyBorder="1" applyAlignment="1">
      <alignment horizontal="center" vertical="center" wrapText="1"/>
    </xf>
    <xf numFmtId="0" fontId="9" fillId="0" borderId="51" xfId="0" applyNumberFormat="1" applyFont="1" applyBorder="1" applyAlignment="1">
      <alignment horizontal="center" vertical="center" wrapText="1"/>
    </xf>
    <xf numFmtId="0" fontId="40" fillId="0" borderId="26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0" fontId="9" fillId="0" borderId="55" xfId="0" applyNumberFormat="1" applyFont="1" applyBorder="1" applyAlignment="1">
      <alignment horizontal="center" vertical="center" wrapText="1"/>
    </xf>
    <xf numFmtId="0" fontId="9" fillId="0" borderId="59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wrapText="1"/>
    </xf>
    <xf numFmtId="0" fontId="25" fillId="0" borderId="0" xfId="0" applyNumberFormat="1" applyFont="1" applyBorder="1" applyAlignment="1">
      <alignment horizontal="center" wrapText="1"/>
    </xf>
    <xf numFmtId="0" fontId="9" fillId="0" borderId="43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9" fillId="0" borderId="50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14" fillId="0" borderId="27" xfId="0" applyNumberFormat="1" applyFont="1" applyBorder="1" applyAlignment="1">
      <alignment horizontal="center" vertical="center" wrapText="1"/>
    </xf>
    <xf numFmtId="0" fontId="14" fillId="0" borderId="28" xfId="0" applyNumberFormat="1" applyFont="1" applyBorder="1" applyAlignment="1">
      <alignment horizontal="center" vertical="center" wrapText="1"/>
    </xf>
    <xf numFmtId="0" fontId="9" fillId="0" borderId="60" xfId="0" applyNumberFormat="1" applyFont="1" applyBorder="1" applyAlignment="1">
      <alignment horizontal="center" vertical="center" textRotation="90" wrapText="1"/>
    </xf>
    <xf numFmtId="0" fontId="9" fillId="0" borderId="48" xfId="0" applyNumberFormat="1" applyFont="1" applyBorder="1" applyAlignment="1">
      <alignment horizontal="center" vertical="center" textRotation="90" wrapText="1"/>
    </xf>
    <xf numFmtId="0" fontId="9" fillId="0" borderId="42" xfId="0" applyNumberFormat="1" applyFont="1" applyBorder="1" applyAlignment="1">
      <alignment horizontal="center" vertical="center" textRotation="90" wrapText="1"/>
    </xf>
    <xf numFmtId="0" fontId="14" fillId="0" borderId="61" xfId="0" applyNumberFormat="1" applyFont="1" applyBorder="1" applyAlignment="1">
      <alignment horizontal="center" vertical="center" wrapText="1"/>
    </xf>
    <xf numFmtId="0" fontId="9" fillId="0" borderId="67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53" xfId="0" applyNumberFormat="1" applyFont="1" applyBorder="1" applyAlignment="1">
      <alignment horizontal="center" vertical="center" wrapText="1"/>
    </xf>
    <xf numFmtId="0" fontId="9" fillId="0" borderId="54" xfId="0" applyNumberFormat="1" applyFont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top" wrapText="1"/>
    </xf>
    <xf numFmtId="0" fontId="14" fillId="0" borderId="46" xfId="0" applyNumberFormat="1" applyFont="1" applyBorder="1" applyAlignment="1">
      <alignment horizontal="center" vertical="center" wrapText="1"/>
    </xf>
    <xf numFmtId="0" fontId="14" fillId="0" borderId="51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4" fillId="0" borderId="29" xfId="0" applyNumberFormat="1" applyFont="1" applyBorder="1" applyAlignment="1">
      <alignment horizontal="center" vertical="center" wrapText="1"/>
    </xf>
    <xf numFmtId="0" fontId="9" fillId="0" borderId="50" xfId="0" applyNumberFormat="1" applyFont="1" applyBorder="1" applyAlignment="1">
      <alignment horizontal="center" vertical="center" textRotation="90" wrapText="1"/>
    </xf>
    <xf numFmtId="0" fontId="9" fillId="0" borderId="30" xfId="0" applyNumberFormat="1" applyFont="1" applyBorder="1" applyAlignment="1">
      <alignment horizontal="center" vertical="center" textRotation="90" wrapText="1"/>
    </xf>
    <xf numFmtId="0" fontId="40" fillId="0" borderId="43" xfId="0" applyNumberFormat="1" applyFont="1" applyBorder="1" applyAlignment="1">
      <alignment horizontal="right" vertical="top" wrapText="1"/>
    </xf>
    <xf numFmtId="0" fontId="14" fillId="0" borderId="4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textRotation="90" wrapText="1"/>
    </xf>
    <xf numFmtId="0" fontId="9" fillId="0" borderId="52" xfId="0" applyNumberFormat="1" applyFont="1" applyBorder="1" applyAlignment="1">
      <alignment horizontal="center" vertical="center" textRotation="90" wrapText="1"/>
    </xf>
    <xf numFmtId="0" fontId="9" fillId="0" borderId="44" xfId="0" applyNumberFormat="1" applyFont="1" applyBorder="1" applyAlignment="1">
      <alignment horizontal="center" vertical="center" textRotation="90" wrapText="1"/>
    </xf>
    <xf numFmtId="0" fontId="14" fillId="0" borderId="6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53" xfId="0" applyNumberFormat="1" applyFont="1" applyBorder="1" applyAlignment="1">
      <alignment horizontal="center" vertical="center" wrapText="1"/>
    </xf>
    <xf numFmtId="0" fontId="14" fillId="0" borderId="63" xfId="0" applyNumberFormat="1" applyFont="1" applyBorder="1" applyAlignment="1">
      <alignment horizontal="center" vertical="center" wrapText="1"/>
    </xf>
    <xf numFmtId="0" fontId="24" fillId="0" borderId="43" xfId="0" applyNumberFormat="1" applyFont="1" applyBorder="1" applyAlignment="1">
      <alignment horizontal="center" vertical="top" wrapText="1"/>
    </xf>
    <xf numFmtId="0" fontId="16" fillId="0" borderId="43" xfId="0" applyNumberFormat="1" applyFont="1" applyBorder="1" applyAlignment="1">
      <alignment horizontal="center" vertical="top" wrapText="1"/>
    </xf>
    <xf numFmtId="0" fontId="9" fillId="0" borderId="51" xfId="0" applyNumberFormat="1" applyFont="1" applyBorder="1" applyAlignment="1">
      <alignment horizontal="center" vertical="center" textRotation="90" wrapText="1"/>
    </xf>
    <xf numFmtId="0" fontId="9" fillId="0" borderId="14" xfId="0" applyNumberFormat="1" applyFont="1" applyBorder="1" applyAlignment="1">
      <alignment horizontal="center" vertical="center" textRotation="90" wrapText="1"/>
    </xf>
    <xf numFmtId="0" fontId="14" fillId="0" borderId="64" xfId="0" applyNumberFormat="1" applyFont="1" applyBorder="1" applyAlignment="1">
      <alignment horizontal="center" vertical="center" wrapText="1"/>
    </xf>
    <xf numFmtId="0" fontId="14" fillId="0" borderId="42" xfId="0" applyNumberFormat="1" applyFont="1" applyBorder="1" applyAlignment="1">
      <alignment horizontal="center" vertical="center" wrapText="1"/>
    </xf>
    <xf numFmtId="0" fontId="14" fillId="0" borderId="65" xfId="0" applyNumberFormat="1" applyFont="1" applyBorder="1" applyAlignment="1">
      <alignment horizontal="center" vertical="center" wrapText="1"/>
    </xf>
    <xf numFmtId="0" fontId="9" fillId="0" borderId="66" xfId="0" applyNumberFormat="1" applyFont="1" applyBorder="1" applyAlignment="1">
      <alignment horizontal="center" vertical="center" textRotation="90" wrapText="1"/>
    </xf>
    <xf numFmtId="0" fontId="9" fillId="0" borderId="47" xfId="0" applyNumberFormat="1" applyFont="1" applyBorder="1" applyAlignment="1">
      <alignment horizontal="center" vertical="center" textRotation="90" wrapText="1"/>
    </xf>
    <xf numFmtId="0" fontId="9" fillId="0" borderId="41" xfId="0" applyNumberFormat="1" applyFont="1" applyBorder="1" applyAlignment="1">
      <alignment horizontal="center" vertical="center" textRotation="90" wrapText="1"/>
    </xf>
    <xf numFmtId="0" fontId="26" fillId="0" borderId="0" xfId="0" applyNumberFormat="1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16" fillId="0" borderId="58" xfId="0" applyNumberFormat="1" applyFont="1" applyBorder="1" applyAlignment="1">
      <alignment horizontal="center" vertical="center" wrapText="1"/>
    </xf>
    <xf numFmtId="0" fontId="16" fillId="0" borderId="55" xfId="0" applyNumberFormat="1" applyFont="1" applyBorder="1" applyAlignment="1">
      <alignment horizontal="center" vertical="center" wrapText="1"/>
    </xf>
    <xf numFmtId="0" fontId="16" fillId="0" borderId="59" xfId="0" applyNumberFormat="1" applyFont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29" xfId="0" applyNumberFormat="1" applyFont="1" applyBorder="1" applyAlignment="1">
      <alignment horizontal="center" vertical="center" wrapText="1"/>
    </xf>
    <xf numFmtId="0" fontId="16" fillId="0" borderId="50" xfId="0" applyNumberFormat="1" applyFont="1" applyBorder="1" applyAlignment="1">
      <alignment horizontal="center" vertical="center" wrapText="1"/>
    </xf>
    <xf numFmtId="0" fontId="16" fillId="0" borderId="26" xfId="0" applyNumberFormat="1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center" vertical="center" wrapText="1"/>
    </xf>
    <xf numFmtId="0" fontId="16" fillId="0" borderId="28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textRotation="90" wrapText="1"/>
    </xf>
    <xf numFmtId="0" fontId="9" fillId="0" borderId="49" xfId="0" applyNumberFormat="1" applyFont="1" applyBorder="1" applyAlignment="1">
      <alignment horizontal="center" vertical="center" textRotation="90" wrapText="1"/>
    </xf>
    <xf numFmtId="0" fontId="16" fillId="0" borderId="64" xfId="0" applyNumberFormat="1" applyFont="1" applyBorder="1" applyAlignment="1">
      <alignment horizontal="center" vertical="center" wrapText="1"/>
    </xf>
    <xf numFmtId="0" fontId="16" fillId="0" borderId="42" xfId="0" applyNumberFormat="1" applyFont="1" applyBorder="1" applyAlignment="1">
      <alignment horizontal="center" vertical="center" wrapText="1"/>
    </xf>
    <xf numFmtId="0" fontId="16" fillId="0" borderId="65" xfId="0" applyNumberFormat="1" applyFont="1" applyBorder="1" applyAlignment="1">
      <alignment horizontal="center" vertical="center" wrapText="1"/>
    </xf>
    <xf numFmtId="0" fontId="16" fillId="0" borderId="46" xfId="0" applyNumberFormat="1" applyFont="1" applyBorder="1" applyAlignment="1">
      <alignment horizontal="center" vertical="center" wrapText="1"/>
    </xf>
    <xf numFmtId="0" fontId="16" fillId="0" borderId="51" xfId="0" applyNumberFormat="1" applyFont="1" applyBorder="1" applyAlignment="1">
      <alignment horizontal="center" vertical="center" wrapText="1"/>
    </xf>
    <xf numFmtId="0" fontId="16" fillId="0" borderId="45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7" fillId="0" borderId="46" xfId="0" applyNumberFormat="1" applyFont="1" applyBorder="1" applyAlignment="1">
      <alignment horizontal="center" vertical="center" wrapText="1"/>
    </xf>
    <xf numFmtId="0" fontId="7" fillId="0" borderId="45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55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textRotation="90" wrapText="1"/>
    </xf>
    <xf numFmtId="0" fontId="9" fillId="0" borderId="68" xfId="0" applyNumberFormat="1" applyFont="1" applyBorder="1" applyAlignment="1">
      <alignment horizontal="center" vertical="center" textRotation="90" wrapText="1"/>
    </xf>
    <xf numFmtId="0" fontId="26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5" fillId="0" borderId="43" xfId="0" applyNumberFormat="1" applyFont="1" applyBorder="1" applyAlignment="1">
      <alignment horizontal="center" vertical="center" wrapText="1"/>
    </xf>
    <xf numFmtId="0" fontId="26" fillId="0" borderId="0" xfId="0" applyNumberFormat="1" applyFont="1" applyAlignment="1">
      <alignment horizontal="center" vertical="top" wrapText="1"/>
    </xf>
    <xf numFmtId="0" fontId="40" fillId="0" borderId="43" xfId="0" applyNumberFormat="1" applyFont="1" applyBorder="1" applyAlignment="1">
      <alignment horizontal="center"/>
    </xf>
    <xf numFmtId="0" fontId="40" fillId="0" borderId="0" xfId="0" applyNumberFormat="1" applyFont="1" applyBorder="1" applyAlignment="1">
      <alignment horizontal="right" vertical="center" wrapText="1"/>
    </xf>
    <xf numFmtId="0" fontId="24" fillId="0" borderId="0" xfId="0" applyNumberFormat="1" applyFont="1" applyAlignment="1">
      <alignment horizontal="right"/>
    </xf>
    <xf numFmtId="0" fontId="9" fillId="0" borderId="26" xfId="0" applyNumberFormat="1" applyFont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wrapText="1"/>
    </xf>
    <xf numFmtId="0" fontId="25" fillId="0" borderId="0" xfId="0" applyNumberFormat="1" applyFont="1" applyAlignment="1">
      <alignment horizontal="right"/>
    </xf>
    <xf numFmtId="0" fontId="38" fillId="0" borderId="0" xfId="0" applyNumberFormat="1" applyFont="1" applyAlignment="1">
      <alignment horizontal="right"/>
    </xf>
    <xf numFmtId="0" fontId="32" fillId="0" borderId="26" xfId="0" applyNumberFormat="1" applyFont="1" applyBorder="1" applyAlignment="1">
      <alignment horizontal="center" vertical="center" wrapText="1"/>
    </xf>
    <xf numFmtId="0" fontId="32" fillId="0" borderId="57" xfId="0" applyNumberFormat="1" applyFont="1" applyBorder="1" applyAlignment="1">
      <alignment horizontal="center" vertical="center" wrapText="1"/>
    </xf>
    <xf numFmtId="0" fontId="32" fillId="0" borderId="27" xfId="0" applyNumberFormat="1" applyFont="1" applyBorder="1" applyAlignment="1">
      <alignment horizontal="center" vertical="center" wrapText="1"/>
    </xf>
    <xf numFmtId="0" fontId="32" fillId="0" borderId="28" xfId="0" applyNumberFormat="1" applyFont="1" applyBorder="1" applyAlignment="1">
      <alignment horizontal="center" vertical="center" wrapText="1"/>
    </xf>
    <xf numFmtId="0" fontId="21" fillId="0" borderId="0" xfId="0" applyNumberFormat="1" applyFont="1" applyAlignment="1">
      <alignment horizontal="center" vertical="top" wrapText="1"/>
    </xf>
    <xf numFmtId="0" fontId="32" fillId="0" borderId="0" xfId="0" applyNumberFormat="1" applyFont="1" applyBorder="1" applyAlignment="1">
      <alignment horizontal="center"/>
    </xf>
    <xf numFmtId="0" fontId="39" fillId="0" borderId="43" xfId="0" applyNumberFormat="1" applyFont="1" applyBorder="1" applyAlignment="1">
      <alignment horizontal="right"/>
    </xf>
    <xf numFmtId="0" fontId="39" fillId="0" borderId="43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left" wrapText="1"/>
    </xf>
    <xf numFmtId="0" fontId="14" fillId="0" borderId="26" xfId="0" applyNumberFormat="1" applyFont="1" applyBorder="1" applyAlignment="1">
      <alignment horizontal="center" vertical="center"/>
    </xf>
    <xf numFmtId="0" fontId="0" fillId="0" borderId="27" xfId="0" applyNumberFormat="1" applyBorder="1" applyAlignment="1"/>
    <xf numFmtId="0" fontId="0" fillId="0" borderId="28" xfId="0" applyNumberFormat="1" applyBorder="1" applyAlignment="1"/>
    <xf numFmtId="0" fontId="14" fillId="0" borderId="58" xfId="0" applyNumberFormat="1" applyFont="1" applyBorder="1" applyAlignment="1">
      <alignment horizontal="center" vertical="center" wrapText="1"/>
    </xf>
    <xf numFmtId="0" fontId="14" fillId="0" borderId="55" xfId="0" applyNumberFormat="1" applyFont="1" applyBorder="1" applyAlignment="1">
      <alignment horizontal="center" vertical="center" wrapText="1"/>
    </xf>
    <xf numFmtId="0" fontId="14" fillId="0" borderId="59" xfId="0" applyNumberFormat="1" applyFont="1" applyBorder="1" applyAlignment="1">
      <alignment horizontal="center" vertical="center" wrapText="1"/>
    </xf>
    <xf numFmtId="0" fontId="0" fillId="0" borderId="58" xfId="0" applyNumberFormat="1" applyBorder="1" applyAlignment="1"/>
    <xf numFmtId="0" fontId="0" fillId="0" borderId="55" xfId="0" applyNumberFormat="1" applyBorder="1" applyAlignment="1"/>
    <xf numFmtId="0" fontId="0" fillId="0" borderId="59" xfId="0" applyNumberFormat="1" applyBorder="1" applyAlignment="1"/>
    <xf numFmtId="0" fontId="35" fillId="0" borderId="4" xfId="0" applyNumberFormat="1" applyFont="1" applyBorder="1" applyAlignment="1">
      <alignment horizontal="center" vertical="center" textRotation="90" wrapText="1"/>
    </xf>
    <xf numFmtId="0" fontId="35" fillId="0" borderId="5" xfId="0" applyNumberFormat="1" applyFont="1" applyBorder="1" applyAlignment="1">
      <alignment horizontal="center" vertical="center" textRotation="90" wrapText="1"/>
    </xf>
    <xf numFmtId="0" fontId="33" fillId="0" borderId="0" xfId="0" applyNumberFormat="1" applyFont="1" applyAlignment="1">
      <alignment horizontal="center" vertical="center" wrapText="1"/>
    </xf>
    <xf numFmtId="0" fontId="43" fillId="0" borderId="0" xfId="0" applyNumberFormat="1" applyFont="1" applyAlignment="1">
      <alignment horizontal="center" vertical="center" wrapText="1"/>
    </xf>
    <xf numFmtId="0" fontId="41" fillId="0" borderId="0" xfId="0" applyNumberFormat="1" applyFont="1" applyAlignment="1">
      <alignment horizontal="center" vertical="center" wrapText="1"/>
    </xf>
    <xf numFmtId="0" fontId="42" fillId="0" borderId="22" xfId="0" applyNumberFormat="1" applyFont="1" applyBorder="1" applyAlignment="1">
      <alignment horizontal="center" vertical="center" wrapText="1"/>
    </xf>
    <xf numFmtId="0" fontId="33" fillId="0" borderId="39" xfId="0" applyNumberFormat="1" applyFont="1" applyBorder="1" applyAlignment="1">
      <alignment horizontal="center" vertical="center" wrapText="1"/>
    </xf>
    <xf numFmtId="0" fontId="33" fillId="0" borderId="32" xfId="0" applyNumberFormat="1" applyFont="1" applyBorder="1" applyAlignment="1">
      <alignment horizontal="center" vertical="center" wrapText="1"/>
    </xf>
    <xf numFmtId="0" fontId="33" fillId="0" borderId="38" xfId="0" applyNumberFormat="1" applyFont="1" applyBorder="1" applyAlignment="1">
      <alignment horizontal="center" vertical="center" wrapText="1"/>
    </xf>
    <xf numFmtId="0" fontId="33" fillId="0" borderId="36" xfId="0" applyNumberFormat="1" applyFont="1" applyBorder="1" applyAlignment="1">
      <alignment horizontal="center" vertical="center" wrapText="1"/>
    </xf>
    <xf numFmtId="0" fontId="33" fillId="0" borderId="25" xfId="0" applyNumberFormat="1" applyFont="1" applyBorder="1" applyAlignment="1">
      <alignment horizontal="center" vertical="center" wrapText="1"/>
    </xf>
    <xf numFmtId="0" fontId="33" fillId="0" borderId="24" xfId="0" applyNumberFormat="1" applyFont="1" applyBorder="1" applyAlignment="1">
      <alignment horizontal="center" vertical="center" wrapText="1"/>
    </xf>
    <xf numFmtId="0" fontId="33" fillId="0" borderId="4" xfId="0" applyNumberFormat="1" applyFont="1" applyBorder="1" applyAlignment="1">
      <alignment horizontal="center" vertical="center" wrapText="1"/>
    </xf>
    <xf numFmtId="0" fontId="33" fillId="0" borderId="6" xfId="0" applyNumberFormat="1" applyFont="1" applyBorder="1" applyAlignment="1">
      <alignment horizontal="center" vertical="center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71"/>
  <sheetViews>
    <sheetView tabSelected="1" view="pageBreakPreview" zoomScale="55" zoomScaleNormal="55" zoomScaleSheetLayoutView="55" workbookViewId="0">
      <selection activeCell="B3" sqref="B3:K3"/>
    </sheetView>
  </sheetViews>
  <sheetFormatPr defaultRowHeight="20.25" x14ac:dyDescent="0.3"/>
  <cols>
    <col min="1" max="1" width="9.140625" style="1" customWidth="1"/>
    <col min="2" max="2" width="6.85546875" style="1" customWidth="1"/>
    <col min="3" max="3" width="65.42578125" style="1" customWidth="1"/>
    <col min="4" max="11" width="22.7109375" style="1" customWidth="1"/>
    <col min="12" max="16384" width="9.140625" style="1"/>
  </cols>
  <sheetData>
    <row r="1" spans="2:11" ht="27" x14ac:dyDescent="0.35">
      <c r="K1" s="78"/>
    </row>
    <row r="2" spans="2:11" ht="30.75" x14ac:dyDescent="0.45">
      <c r="C2" s="20"/>
      <c r="D2" s="20"/>
      <c r="E2" s="20"/>
      <c r="K2" s="77" t="s">
        <v>5</v>
      </c>
    </row>
    <row r="3" spans="2:11" ht="32.25" customHeight="1" x14ac:dyDescent="0.35">
      <c r="B3" s="284" t="s">
        <v>195</v>
      </c>
      <c r="C3" s="284"/>
      <c r="D3" s="284"/>
      <c r="E3" s="284"/>
      <c r="F3" s="284"/>
      <c r="G3" s="284"/>
      <c r="H3" s="284"/>
      <c r="I3" s="284"/>
      <c r="J3" s="284"/>
      <c r="K3" s="284"/>
    </row>
    <row r="4" spans="2:11" ht="27" x14ac:dyDescent="0.35">
      <c r="B4" s="284" t="s">
        <v>4</v>
      </c>
      <c r="C4" s="284"/>
      <c r="D4" s="284"/>
      <c r="E4" s="284"/>
      <c r="F4" s="284"/>
      <c r="G4" s="284"/>
      <c r="H4" s="284"/>
      <c r="I4" s="284"/>
      <c r="J4" s="284"/>
      <c r="K4" s="284"/>
    </row>
    <row r="5" spans="2:11" ht="38.450000000000003" customHeight="1" x14ac:dyDescent="0.3">
      <c r="B5" s="11"/>
      <c r="C5" s="11"/>
      <c r="D5" s="11"/>
      <c r="E5" s="11"/>
      <c r="F5" s="11"/>
      <c r="G5" s="11"/>
      <c r="H5" s="11"/>
      <c r="I5" s="11"/>
      <c r="J5" s="283"/>
      <c r="K5" s="283"/>
    </row>
    <row r="6" spans="2:11" ht="39" customHeight="1" thickBot="1" x14ac:dyDescent="0.35">
      <c r="B6" s="288" t="s">
        <v>1</v>
      </c>
      <c r="C6" s="288" t="s">
        <v>7</v>
      </c>
      <c r="D6" s="285" t="s">
        <v>6</v>
      </c>
      <c r="E6" s="287"/>
      <c r="F6" s="285" t="s">
        <v>9</v>
      </c>
      <c r="G6" s="286"/>
      <c r="H6" s="286"/>
      <c r="I6" s="286"/>
      <c r="J6" s="286"/>
      <c r="K6" s="287"/>
    </row>
    <row r="7" spans="2:11" ht="38.450000000000003" customHeight="1" thickBot="1" x14ac:dyDescent="0.35">
      <c r="B7" s="289"/>
      <c r="C7" s="289"/>
      <c r="D7" s="297"/>
      <c r="E7" s="298"/>
      <c r="F7" s="285" t="s">
        <v>8</v>
      </c>
      <c r="G7" s="286"/>
      <c r="H7" s="290" t="s">
        <v>10</v>
      </c>
      <c r="I7" s="291"/>
      <c r="J7" s="285" t="s">
        <v>13</v>
      </c>
      <c r="K7" s="287"/>
    </row>
    <row r="8" spans="2:11" ht="46.9" customHeight="1" thickBot="1" x14ac:dyDescent="0.35">
      <c r="B8" s="289"/>
      <c r="C8" s="289"/>
      <c r="D8" s="292"/>
      <c r="E8" s="293"/>
      <c r="F8" s="292"/>
      <c r="G8" s="296"/>
      <c r="H8" s="73" t="s">
        <v>11</v>
      </c>
      <c r="I8" s="74" t="s">
        <v>12</v>
      </c>
      <c r="J8" s="292"/>
      <c r="K8" s="293"/>
    </row>
    <row r="9" spans="2:11" ht="30.6" customHeight="1" thickBot="1" x14ac:dyDescent="0.35">
      <c r="B9" s="289"/>
      <c r="C9" s="289"/>
      <c r="D9" s="36">
        <v>2022</v>
      </c>
      <c r="E9" s="37">
        <v>2023</v>
      </c>
      <c r="F9" s="36">
        <v>2022</v>
      </c>
      <c r="G9" s="37">
        <v>2023</v>
      </c>
      <c r="H9" s="36">
        <v>2022</v>
      </c>
      <c r="I9" s="37">
        <v>2023</v>
      </c>
      <c r="J9" s="36">
        <v>2022</v>
      </c>
      <c r="K9" s="37">
        <v>2023</v>
      </c>
    </row>
    <row r="10" spans="2:11" ht="30.6" customHeight="1" thickBot="1" x14ac:dyDescent="0.35">
      <c r="B10" s="67">
        <v>1</v>
      </c>
      <c r="C10" s="70">
        <v>2</v>
      </c>
      <c r="D10" s="39">
        <v>4</v>
      </c>
      <c r="E10" s="39">
        <v>4</v>
      </c>
      <c r="F10" s="3">
        <v>6</v>
      </c>
      <c r="G10" s="3">
        <v>6</v>
      </c>
      <c r="H10" s="3">
        <v>8</v>
      </c>
      <c r="I10" s="3">
        <v>8</v>
      </c>
      <c r="J10" s="39">
        <v>10</v>
      </c>
      <c r="K10" s="39">
        <v>10</v>
      </c>
    </row>
    <row r="11" spans="2:11" ht="55.15" customHeight="1" x14ac:dyDescent="0.3">
      <c r="B11" s="38">
        <v>1</v>
      </c>
      <c r="C11" s="266" t="s">
        <v>14</v>
      </c>
      <c r="D11" s="190">
        <v>289</v>
      </c>
      <c r="E11" s="190">
        <v>226</v>
      </c>
      <c r="F11" s="218">
        <v>139</v>
      </c>
      <c r="G11" s="218">
        <v>116</v>
      </c>
      <c r="H11" s="191">
        <v>141</v>
      </c>
      <c r="I11" s="191">
        <v>108</v>
      </c>
      <c r="J11" s="191">
        <v>9</v>
      </c>
      <c r="K11" s="191">
        <v>2</v>
      </c>
    </row>
    <row r="12" spans="2:11" ht="55.15" customHeight="1" x14ac:dyDescent="0.3">
      <c r="B12" s="18">
        <v>2</v>
      </c>
      <c r="C12" s="19" t="s">
        <v>177</v>
      </c>
      <c r="D12" s="220">
        <v>222</v>
      </c>
      <c r="E12" s="220">
        <v>188</v>
      </c>
      <c r="F12" s="221">
        <v>102</v>
      </c>
      <c r="G12" s="221">
        <v>98</v>
      </c>
      <c r="H12" s="219">
        <v>116</v>
      </c>
      <c r="I12" s="219">
        <v>89</v>
      </c>
      <c r="J12" s="219">
        <v>4</v>
      </c>
      <c r="K12" s="219">
        <v>1</v>
      </c>
    </row>
    <row r="13" spans="2:11" ht="55.15" customHeight="1" x14ac:dyDescent="0.3">
      <c r="B13" s="18">
        <v>3</v>
      </c>
      <c r="C13" s="19" t="s">
        <v>16</v>
      </c>
      <c r="D13" s="220">
        <v>134</v>
      </c>
      <c r="E13" s="220">
        <v>111</v>
      </c>
      <c r="F13" s="221">
        <v>49</v>
      </c>
      <c r="G13" s="221">
        <v>51</v>
      </c>
      <c r="H13" s="219">
        <v>83</v>
      </c>
      <c r="I13" s="219">
        <v>60</v>
      </c>
      <c r="J13" s="219">
        <v>2</v>
      </c>
      <c r="K13" s="219"/>
    </row>
    <row r="14" spans="2:11" ht="55.15" customHeight="1" thickBot="1" x14ac:dyDescent="0.35">
      <c r="B14" s="38">
        <v>4</v>
      </c>
      <c r="C14" s="19" t="s">
        <v>189</v>
      </c>
      <c r="D14" s="222">
        <v>173</v>
      </c>
      <c r="E14" s="222">
        <v>133</v>
      </c>
      <c r="F14" s="223">
        <v>70</v>
      </c>
      <c r="G14" s="223">
        <v>59</v>
      </c>
      <c r="H14" s="219">
        <v>99</v>
      </c>
      <c r="I14" s="219">
        <v>74</v>
      </c>
      <c r="J14" s="219">
        <v>4</v>
      </c>
      <c r="K14" s="219"/>
    </row>
    <row r="15" spans="2:11" ht="55.15" customHeight="1" x14ac:dyDescent="0.3">
      <c r="B15" s="18">
        <v>5</v>
      </c>
      <c r="C15" s="19" t="s">
        <v>15</v>
      </c>
      <c r="D15" s="220">
        <v>220</v>
      </c>
      <c r="E15" s="220">
        <v>154</v>
      </c>
      <c r="F15" s="221">
        <v>80</v>
      </c>
      <c r="G15" s="221">
        <v>70</v>
      </c>
      <c r="H15" s="219">
        <v>104</v>
      </c>
      <c r="I15" s="219">
        <v>80</v>
      </c>
      <c r="J15" s="219">
        <v>36</v>
      </c>
      <c r="K15" s="219">
        <v>4</v>
      </c>
    </row>
    <row r="16" spans="2:11" ht="55.15" customHeight="1" thickBot="1" x14ac:dyDescent="0.35">
      <c r="B16" s="18">
        <v>6</v>
      </c>
      <c r="C16" s="269" t="s">
        <v>17</v>
      </c>
      <c r="D16" s="222">
        <v>684</v>
      </c>
      <c r="E16" s="222">
        <v>335</v>
      </c>
      <c r="F16" s="223">
        <v>586</v>
      </c>
      <c r="G16" s="223">
        <v>257</v>
      </c>
      <c r="H16" s="219">
        <v>96</v>
      </c>
      <c r="I16" s="219">
        <v>77</v>
      </c>
      <c r="J16" s="219">
        <v>2</v>
      </c>
      <c r="K16" s="219">
        <v>1</v>
      </c>
    </row>
    <row r="17" spans="2:11" ht="55.15" customHeight="1" thickBot="1" x14ac:dyDescent="0.35">
      <c r="B17" s="38">
        <v>7</v>
      </c>
      <c r="C17" s="91" t="s">
        <v>179</v>
      </c>
      <c r="D17" s="225">
        <v>115</v>
      </c>
      <c r="E17" s="225">
        <v>101</v>
      </c>
      <c r="F17" s="247">
        <v>36</v>
      </c>
      <c r="G17" s="247">
        <v>51</v>
      </c>
      <c r="H17" s="224">
        <v>77</v>
      </c>
      <c r="I17" s="224">
        <v>50</v>
      </c>
      <c r="J17" s="224">
        <v>2</v>
      </c>
      <c r="K17" s="224"/>
    </row>
    <row r="18" spans="2:11" ht="45" customHeight="1" thickBot="1" x14ac:dyDescent="0.4">
      <c r="B18" s="10"/>
      <c r="C18" s="261" t="s">
        <v>0</v>
      </c>
      <c r="D18" s="280">
        <f t="shared" ref="D18" si="0">SUM(D11:D17)</f>
        <v>1837</v>
      </c>
      <c r="E18" s="61">
        <f>SUM(E11:E17)</f>
        <v>1248</v>
      </c>
      <c r="F18" s="280">
        <f t="shared" ref="F18" si="1">SUM(F11:F17)</f>
        <v>1062</v>
      </c>
      <c r="G18" s="275">
        <f t="shared" ref="G18:H18" si="2">SUM(G11:G17)</f>
        <v>702</v>
      </c>
      <c r="H18" s="226">
        <f t="shared" si="2"/>
        <v>716</v>
      </c>
      <c r="I18" s="226">
        <v>538</v>
      </c>
      <c r="J18" s="226">
        <f>SUM(J11:J17)</f>
        <v>59</v>
      </c>
      <c r="K18" s="226">
        <f>SUM(K11:K17)</f>
        <v>8</v>
      </c>
    </row>
    <row r="19" spans="2:11" x14ac:dyDescent="0.3">
      <c r="B19" s="13"/>
      <c r="C19" s="12"/>
      <c r="D19" s="274"/>
      <c r="E19" s="12"/>
      <c r="F19" s="12"/>
      <c r="G19" s="12"/>
      <c r="H19" s="12"/>
      <c r="I19" s="12"/>
      <c r="J19" s="12"/>
      <c r="K19" s="12"/>
    </row>
    <row r="20" spans="2:11" x14ac:dyDescent="0.3">
      <c r="B20" s="13"/>
      <c r="C20" s="12"/>
      <c r="D20" s="12"/>
      <c r="E20" s="12"/>
      <c r="F20" s="12"/>
      <c r="G20" s="12"/>
      <c r="H20" s="12"/>
      <c r="I20" s="12"/>
      <c r="J20" s="12"/>
      <c r="K20" s="12"/>
    </row>
    <row r="21" spans="2:11" ht="28.9" customHeight="1" x14ac:dyDescent="0.3">
      <c r="B21" s="13"/>
      <c r="C21" s="12"/>
      <c r="D21" s="12"/>
      <c r="E21" s="12"/>
      <c r="F21" s="12"/>
      <c r="G21" s="12"/>
      <c r="H21" s="12"/>
      <c r="I21" s="12"/>
      <c r="J21" s="12"/>
      <c r="K21" s="12"/>
    </row>
    <row r="22" spans="2:11" ht="36" customHeight="1" x14ac:dyDescent="0.35">
      <c r="B22" s="13"/>
      <c r="C22" s="294" t="s">
        <v>18</v>
      </c>
      <c r="D22" s="294"/>
      <c r="E22" s="294"/>
      <c r="F22" s="79"/>
      <c r="G22" s="294" t="s">
        <v>19</v>
      </c>
      <c r="H22" s="294"/>
      <c r="I22" s="295"/>
      <c r="J22" s="295"/>
      <c r="K22" s="295"/>
    </row>
    <row r="23" spans="2:11" ht="15" customHeight="1" x14ac:dyDescent="0.4">
      <c r="B23" s="13"/>
      <c r="C23" s="53"/>
      <c r="D23" s="53"/>
      <c r="E23" s="53"/>
      <c r="F23" s="53"/>
      <c r="G23" s="53"/>
      <c r="H23" s="53"/>
      <c r="I23" s="53"/>
      <c r="J23" s="53"/>
      <c r="K23" s="53"/>
    </row>
    <row r="24" spans="2:11" ht="40.9" customHeight="1" x14ac:dyDescent="0.4">
      <c r="B24" s="13"/>
      <c r="C24" s="53"/>
      <c r="D24" s="53"/>
      <c r="E24" s="53"/>
      <c r="F24" s="53"/>
      <c r="G24" s="53"/>
      <c r="H24" s="53"/>
      <c r="I24" s="53"/>
      <c r="J24" s="53"/>
      <c r="K24" s="53"/>
    </row>
    <row r="25" spans="2:11" ht="27.75" x14ac:dyDescent="0.4">
      <c r="B25" s="13"/>
      <c r="C25" s="53"/>
      <c r="D25" s="53"/>
      <c r="E25" s="53"/>
      <c r="F25" s="53"/>
      <c r="G25" s="53"/>
      <c r="H25" s="53"/>
      <c r="I25" s="53"/>
      <c r="J25" s="53"/>
      <c r="K25" s="53"/>
    </row>
    <row r="26" spans="2:11" ht="26.25" x14ac:dyDescent="0.4">
      <c r="B26" s="13"/>
      <c r="C26" s="17"/>
      <c r="D26" s="15"/>
      <c r="E26" s="15"/>
      <c r="F26" s="15"/>
      <c r="G26" s="15"/>
      <c r="H26" s="15"/>
      <c r="I26" s="15"/>
      <c r="J26" s="15"/>
      <c r="K26" s="15"/>
    </row>
    <row r="27" spans="2:11" ht="26.25" x14ac:dyDescent="0.4">
      <c r="B27" s="13"/>
      <c r="C27" s="15"/>
      <c r="D27" s="15"/>
      <c r="E27" s="15"/>
      <c r="F27" s="15"/>
      <c r="G27" s="15"/>
      <c r="H27" s="15"/>
      <c r="I27" s="15"/>
      <c r="J27" s="15"/>
      <c r="K27" s="15"/>
    </row>
    <row r="28" spans="2:11" ht="27.75" x14ac:dyDescent="0.4">
      <c r="B28" s="13"/>
      <c r="C28" s="53"/>
      <c r="D28" s="53"/>
      <c r="E28" s="53"/>
      <c r="F28" s="53"/>
      <c r="G28" s="53"/>
      <c r="H28" s="53"/>
      <c r="I28" s="53"/>
      <c r="J28" s="53"/>
      <c r="K28" s="53"/>
    </row>
    <row r="29" spans="2:11" ht="27.75" x14ac:dyDescent="0.4">
      <c r="B29" s="13"/>
      <c r="C29" s="53"/>
      <c r="D29" s="53"/>
      <c r="E29" s="53"/>
      <c r="F29" s="53"/>
      <c r="G29" s="53"/>
      <c r="H29" s="53"/>
      <c r="I29" s="53"/>
      <c r="J29" s="53"/>
      <c r="K29" s="53"/>
    </row>
    <row r="30" spans="2:11" ht="27.75" x14ac:dyDescent="0.4">
      <c r="B30" s="13"/>
      <c r="C30" s="53"/>
      <c r="D30" s="53"/>
      <c r="E30" s="53"/>
      <c r="F30" s="53"/>
      <c r="G30" s="53"/>
      <c r="H30" s="53"/>
      <c r="I30" s="53"/>
      <c r="J30" s="53"/>
      <c r="K30" s="53"/>
    </row>
    <row r="31" spans="2:11" ht="27.75" x14ac:dyDescent="0.4">
      <c r="B31" s="13"/>
      <c r="C31" s="53"/>
      <c r="D31" s="53"/>
      <c r="E31" s="53"/>
      <c r="F31" s="53"/>
      <c r="G31" s="53"/>
      <c r="H31" s="53"/>
      <c r="I31" s="53"/>
      <c r="J31" s="53"/>
      <c r="K31" s="53"/>
    </row>
    <row r="32" spans="2:11" ht="27.75" x14ac:dyDescent="0.4">
      <c r="B32" s="13"/>
      <c r="C32" s="53"/>
      <c r="D32" s="53"/>
      <c r="E32" s="53"/>
      <c r="F32" s="53"/>
      <c r="G32" s="53"/>
      <c r="H32" s="53"/>
      <c r="I32" s="53"/>
      <c r="J32" s="53"/>
      <c r="K32" s="53"/>
    </row>
    <row r="33" spans="2:11" ht="26.25" x14ac:dyDescent="0.4">
      <c r="B33" s="13"/>
      <c r="C33" s="17"/>
      <c r="D33" s="15"/>
      <c r="E33" s="15"/>
      <c r="F33" s="15"/>
      <c r="G33" s="15"/>
      <c r="H33" s="15"/>
      <c r="I33" s="15"/>
      <c r="J33" s="15"/>
      <c r="K33" s="15"/>
    </row>
    <row r="34" spans="2:11" ht="27.75" x14ac:dyDescent="0.4">
      <c r="B34" s="13"/>
      <c r="C34" s="53"/>
      <c r="D34" s="53"/>
      <c r="E34" s="53"/>
      <c r="F34" s="53"/>
      <c r="G34" s="53"/>
      <c r="H34" s="53"/>
      <c r="I34" s="53"/>
      <c r="J34" s="53"/>
      <c r="K34" s="53"/>
    </row>
    <row r="35" spans="2:11" ht="27.75" x14ac:dyDescent="0.4">
      <c r="B35" s="13"/>
      <c r="C35" s="53"/>
      <c r="D35" s="53"/>
      <c r="E35" s="53"/>
      <c r="F35" s="53"/>
      <c r="G35" s="53"/>
      <c r="H35" s="53"/>
      <c r="I35" s="53"/>
      <c r="J35" s="53"/>
      <c r="K35" s="53"/>
    </row>
    <row r="36" spans="2:11" ht="27.75" x14ac:dyDescent="0.4">
      <c r="B36" s="13"/>
      <c r="C36" s="53"/>
      <c r="D36" s="53"/>
      <c r="E36" s="53"/>
      <c r="F36" s="53"/>
      <c r="G36" s="53"/>
      <c r="H36" s="53"/>
      <c r="I36" s="53"/>
      <c r="J36" s="53"/>
      <c r="K36" s="53"/>
    </row>
    <row r="37" spans="2:11" ht="27.75" x14ac:dyDescent="0.4">
      <c r="B37" s="13"/>
      <c r="C37" s="53"/>
      <c r="D37" s="53"/>
      <c r="E37" s="53"/>
      <c r="F37" s="53"/>
      <c r="G37" s="53"/>
      <c r="H37" s="53"/>
      <c r="I37" s="53"/>
      <c r="J37" s="53"/>
      <c r="K37" s="53"/>
    </row>
    <row r="38" spans="2:11" ht="27.75" x14ac:dyDescent="0.4">
      <c r="B38" s="13"/>
      <c r="C38" s="53"/>
      <c r="D38" s="53"/>
      <c r="E38" s="53"/>
      <c r="F38" s="53"/>
      <c r="G38" s="53"/>
      <c r="H38" s="53"/>
      <c r="I38" s="53"/>
      <c r="J38" s="53"/>
      <c r="K38" s="53"/>
    </row>
    <row r="39" spans="2:11" ht="27.75" x14ac:dyDescent="0.4">
      <c r="B39" s="13"/>
      <c r="C39" s="54"/>
      <c r="D39" s="54"/>
      <c r="E39" s="54"/>
      <c r="F39" s="54"/>
      <c r="G39" s="54"/>
      <c r="H39" s="54"/>
      <c r="I39" s="54"/>
      <c r="J39" s="54"/>
      <c r="K39" s="54"/>
    </row>
    <row r="40" spans="2:11" x14ac:dyDescent="0.3"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2:11" x14ac:dyDescent="0.3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3"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2:11" x14ac:dyDescent="0.3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x14ac:dyDescent="0.3"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2:11" x14ac:dyDescent="0.3"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2:11" x14ac:dyDescent="0.3"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2:11" x14ac:dyDescent="0.3"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2:11" x14ac:dyDescent="0.3"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2:11" x14ac:dyDescent="0.3"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2:11" x14ac:dyDescent="0.3"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2:11" x14ac:dyDescent="0.3"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2:11" x14ac:dyDescent="0.3"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2:11" x14ac:dyDescent="0.3"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2:11" x14ac:dyDescent="0.3"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2:11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2:11" x14ac:dyDescent="0.3"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2:11" x14ac:dyDescent="0.3"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2:11" x14ac:dyDescent="0.3"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2:11" x14ac:dyDescent="0.3"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2:11" x14ac:dyDescent="0.3"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2:11" x14ac:dyDescent="0.3"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2:11" x14ac:dyDescent="0.3"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2:11" x14ac:dyDescent="0.3"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2:11" x14ac:dyDescent="0.3"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2:11" x14ac:dyDescent="0.3"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2:11" x14ac:dyDescent="0.3"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2:1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2:11" x14ac:dyDescent="0.3"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2:11" x14ac:dyDescent="0.3"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2:11" x14ac:dyDescent="0.3"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2:11" x14ac:dyDescent="0.3">
      <c r="B71" s="13"/>
      <c r="C71" s="13"/>
      <c r="D71" s="13"/>
      <c r="E71" s="13"/>
      <c r="F71" s="13"/>
      <c r="G71" s="13"/>
      <c r="H71" s="13"/>
      <c r="I71" s="13"/>
      <c r="J71" s="13"/>
      <c r="K71" s="13"/>
    </row>
  </sheetData>
  <mergeCells count="13">
    <mergeCell ref="C22:E22"/>
    <mergeCell ref="G22:H22"/>
    <mergeCell ref="I22:K22"/>
    <mergeCell ref="F7:G8"/>
    <mergeCell ref="D6:E8"/>
    <mergeCell ref="J5:K5"/>
    <mergeCell ref="B3:K3"/>
    <mergeCell ref="B4:K4"/>
    <mergeCell ref="F6:K6"/>
    <mergeCell ref="B6:B9"/>
    <mergeCell ref="C6:C9"/>
    <mergeCell ref="H7:I7"/>
    <mergeCell ref="J7:K8"/>
  </mergeCells>
  <pageMargins left="0.23986111581325531" right="0.23000000417232513" top="0.58958333730697632" bottom="0.74750000238418579" header="0.31486111879348755" footer="0.31486111879348755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topLeftCell="A13" zoomScaleSheetLayoutView="75" workbookViewId="0"/>
  </sheetViews>
  <sheetFormatPr defaultRowHeight="12.75" x14ac:dyDescent="0.2"/>
  <sheetData/>
  <pageMargins left="0.74805557727813721" right="0.74805557727813721" top="0.98430556058883667" bottom="0.98430556058883667" header="0.51152777671813965" footer="0.51152777671813965"/>
  <pageSetup fitToWidth="0" fitToHeight="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"/>
  <sheetViews>
    <sheetView topLeftCell="A10" zoomScaleSheetLayoutView="75" workbookViewId="0"/>
  </sheetViews>
  <sheetFormatPr defaultRowHeight="12.75" x14ac:dyDescent="0.2"/>
  <sheetData/>
  <pageMargins left="0.74805557727813721" right="0.74805557727813721" top="0.98430556058883667" bottom="0.98430556058883667" header="0.51152777671813965" footer="0.51152777671813965"/>
  <pageSetup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56"/>
  <sheetViews>
    <sheetView view="pageBreakPreview" zoomScale="60" zoomScaleNormal="55" workbookViewId="0">
      <selection activeCell="O51" sqref="O51"/>
    </sheetView>
  </sheetViews>
  <sheetFormatPr defaultRowHeight="26.25" x14ac:dyDescent="0.4"/>
  <cols>
    <col min="1" max="1" width="7.42578125" style="15" customWidth="1"/>
    <col min="2" max="2" width="82.42578125" style="2" customWidth="1"/>
    <col min="3" max="4" width="17.85546875" style="2" customWidth="1"/>
    <col min="5" max="8" width="13.7109375" style="2" customWidth="1"/>
    <col min="9" max="9" width="17.28515625" style="2" customWidth="1"/>
    <col min="10" max="10" width="15.140625" style="2" customWidth="1"/>
    <col min="11" max="11" width="20.85546875" style="2" customWidth="1"/>
    <col min="12" max="17" width="14.7109375" style="2" customWidth="1"/>
    <col min="18" max="16384" width="9.140625" style="2"/>
  </cols>
  <sheetData>
    <row r="1" spans="1:17" ht="28.15" customHeight="1" x14ac:dyDescent="0.4">
      <c r="Q1" s="81"/>
    </row>
    <row r="2" spans="1:17" ht="27.75" x14ac:dyDescent="0.4">
      <c r="Q2" s="82" t="s">
        <v>21</v>
      </c>
    </row>
    <row r="3" spans="1:17" ht="28.9" customHeight="1" x14ac:dyDescent="0.35">
      <c r="A3" s="311" t="s">
        <v>196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</row>
    <row r="4" spans="1:17" ht="28.9" customHeight="1" x14ac:dyDescent="0.35">
      <c r="A4" s="311" t="s">
        <v>20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</row>
    <row r="5" spans="1:17" ht="28.9" customHeight="1" x14ac:dyDescent="0.35">
      <c r="A5" s="60"/>
      <c r="B5" s="60"/>
      <c r="C5" s="60"/>
      <c r="D5" s="60"/>
      <c r="E5" s="328"/>
      <c r="F5" s="329"/>
      <c r="G5" s="329"/>
      <c r="H5" s="329"/>
      <c r="I5" s="60"/>
      <c r="J5" s="60"/>
      <c r="K5" s="60"/>
      <c r="L5" s="60"/>
      <c r="M5" s="60"/>
      <c r="N5" s="60"/>
      <c r="O5" s="60"/>
      <c r="P5" s="318"/>
      <c r="Q5" s="318"/>
    </row>
    <row r="6" spans="1:17" ht="25.15" customHeight="1" x14ac:dyDescent="0.35">
      <c r="A6" s="312" t="s">
        <v>1</v>
      </c>
      <c r="B6" s="314" t="s">
        <v>35</v>
      </c>
      <c r="C6" s="285" t="s">
        <v>6</v>
      </c>
      <c r="D6" s="287"/>
      <c r="E6" s="299" t="s">
        <v>25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1"/>
    </row>
    <row r="7" spans="1:17" ht="25.15" customHeight="1" x14ac:dyDescent="0.35">
      <c r="A7" s="313"/>
      <c r="B7" s="315"/>
      <c r="C7" s="297"/>
      <c r="D7" s="298"/>
      <c r="E7" s="332" t="s">
        <v>24</v>
      </c>
      <c r="F7" s="333"/>
      <c r="G7" s="333"/>
      <c r="H7" s="333"/>
      <c r="I7" s="333"/>
      <c r="J7" s="334"/>
      <c r="K7" s="299" t="s">
        <v>26</v>
      </c>
      <c r="L7" s="300"/>
      <c r="M7" s="300"/>
      <c r="N7" s="300"/>
      <c r="O7" s="300"/>
      <c r="P7" s="300"/>
      <c r="Q7" s="301"/>
    </row>
    <row r="8" spans="1:17" ht="23.45" customHeight="1" x14ac:dyDescent="0.35">
      <c r="A8" s="313"/>
      <c r="B8" s="315"/>
      <c r="C8" s="292"/>
      <c r="D8" s="293"/>
      <c r="E8" s="305" t="s">
        <v>8</v>
      </c>
      <c r="F8" s="323"/>
      <c r="G8" s="285" t="s">
        <v>22</v>
      </c>
      <c r="H8" s="287"/>
      <c r="I8" s="305" t="s">
        <v>23</v>
      </c>
      <c r="J8" s="306"/>
      <c r="K8" s="313" t="s">
        <v>27</v>
      </c>
      <c r="L8" s="296" t="s">
        <v>34</v>
      </c>
      <c r="M8" s="296"/>
      <c r="N8" s="296"/>
      <c r="O8" s="296"/>
      <c r="P8" s="330" t="s">
        <v>32</v>
      </c>
      <c r="Q8" s="316" t="s">
        <v>33</v>
      </c>
    </row>
    <row r="9" spans="1:17" ht="23.25" customHeight="1" x14ac:dyDescent="0.35">
      <c r="A9" s="313"/>
      <c r="B9" s="315"/>
      <c r="C9" s="21"/>
      <c r="D9" s="22"/>
      <c r="E9" s="324"/>
      <c r="F9" s="325"/>
      <c r="G9" s="297"/>
      <c r="H9" s="298"/>
      <c r="I9" s="307"/>
      <c r="J9" s="308"/>
      <c r="K9" s="313"/>
      <c r="L9" s="335" t="s">
        <v>29</v>
      </c>
      <c r="M9" s="302" t="s">
        <v>28</v>
      </c>
      <c r="N9" s="302" t="s">
        <v>30</v>
      </c>
      <c r="O9" s="320" t="s">
        <v>31</v>
      </c>
      <c r="P9" s="330"/>
      <c r="Q9" s="316"/>
    </row>
    <row r="10" spans="1:17" ht="130.5" customHeight="1" x14ac:dyDescent="0.35">
      <c r="A10" s="313"/>
      <c r="B10" s="315"/>
      <c r="C10" s="21"/>
      <c r="D10" s="22"/>
      <c r="E10" s="326"/>
      <c r="F10" s="327"/>
      <c r="G10" s="292"/>
      <c r="H10" s="293"/>
      <c r="I10" s="309"/>
      <c r="J10" s="310"/>
      <c r="K10" s="313"/>
      <c r="L10" s="336"/>
      <c r="M10" s="303"/>
      <c r="N10" s="303"/>
      <c r="O10" s="321"/>
      <c r="P10" s="330"/>
      <c r="Q10" s="316"/>
    </row>
    <row r="11" spans="1:17" ht="24" thickBot="1" x14ac:dyDescent="0.4">
      <c r="A11" s="313"/>
      <c r="B11" s="315"/>
      <c r="C11" s="21">
        <v>2022</v>
      </c>
      <c r="D11" s="22">
        <v>2023</v>
      </c>
      <c r="E11" s="21">
        <v>2022</v>
      </c>
      <c r="F11" s="22">
        <v>2023</v>
      </c>
      <c r="G11" s="21">
        <v>2022</v>
      </c>
      <c r="H11" s="22">
        <v>2023</v>
      </c>
      <c r="I11" s="21">
        <v>2022</v>
      </c>
      <c r="J11" s="22">
        <v>2023</v>
      </c>
      <c r="K11" s="319"/>
      <c r="L11" s="337"/>
      <c r="M11" s="304"/>
      <c r="N11" s="304"/>
      <c r="O11" s="322"/>
      <c r="P11" s="331"/>
      <c r="Q11" s="317"/>
    </row>
    <row r="12" spans="1:17" thickBot="1" x14ac:dyDescent="0.4">
      <c r="A12" s="61">
        <v>1</v>
      </c>
      <c r="B12" s="44">
        <v>2</v>
      </c>
      <c r="C12" s="34">
        <v>4</v>
      </c>
      <c r="D12" s="34">
        <v>4</v>
      </c>
      <c r="E12" s="35">
        <v>6</v>
      </c>
      <c r="F12" s="35">
        <v>6</v>
      </c>
      <c r="G12" s="34">
        <v>8</v>
      </c>
      <c r="H12" s="34">
        <v>8</v>
      </c>
      <c r="I12" s="35">
        <v>10</v>
      </c>
      <c r="J12" s="35">
        <v>10</v>
      </c>
      <c r="K12" s="44">
        <v>11</v>
      </c>
      <c r="L12" s="62">
        <v>12</v>
      </c>
      <c r="M12" s="52">
        <v>13</v>
      </c>
      <c r="N12" s="34">
        <v>14</v>
      </c>
      <c r="O12" s="35">
        <v>15</v>
      </c>
      <c r="P12" s="51">
        <v>16</v>
      </c>
      <c r="Q12" s="44">
        <v>17</v>
      </c>
    </row>
    <row r="13" spans="1:17" ht="33.75" customHeight="1" x14ac:dyDescent="0.35">
      <c r="A13" s="40">
        <v>1</v>
      </c>
      <c r="B13" s="41" t="s">
        <v>36</v>
      </c>
      <c r="C13" s="42"/>
      <c r="D13" s="42"/>
      <c r="E13" s="43"/>
      <c r="F13" s="43"/>
      <c r="G13" s="42"/>
      <c r="H13" s="42"/>
      <c r="I13" s="43"/>
      <c r="J13" s="43"/>
      <c r="K13" s="63">
        <f ca="1">+K13:KK33</f>
        <v>0</v>
      </c>
      <c r="L13" s="63">
        <f ca="1">+L13:KL33</f>
        <v>0</v>
      </c>
      <c r="M13" s="111"/>
      <c r="N13" s="111"/>
      <c r="O13" s="112"/>
      <c r="P13" s="113"/>
      <c r="Q13" s="114"/>
    </row>
    <row r="14" spans="1:17" ht="33.75" customHeight="1" x14ac:dyDescent="0.35">
      <c r="A14" s="23">
        <v>2</v>
      </c>
      <c r="B14" s="24" t="s">
        <v>37</v>
      </c>
      <c r="C14" s="5"/>
      <c r="D14" s="5"/>
      <c r="E14" s="6"/>
      <c r="F14" s="6"/>
      <c r="G14" s="5"/>
      <c r="H14" s="5"/>
      <c r="I14" s="8"/>
      <c r="J14" s="8"/>
      <c r="K14" s="64"/>
      <c r="L14" s="64"/>
      <c r="M14" s="115"/>
      <c r="N14" s="115"/>
      <c r="O14" s="7"/>
      <c r="P14" s="116"/>
      <c r="Q14" s="117"/>
    </row>
    <row r="15" spans="1:17" ht="33.75" customHeight="1" x14ac:dyDescent="0.35">
      <c r="A15" s="23">
        <v>3</v>
      </c>
      <c r="B15" s="25" t="s">
        <v>38</v>
      </c>
      <c r="C15" s="120" t="s">
        <v>192</v>
      </c>
      <c r="D15" s="120" t="s">
        <v>193</v>
      </c>
      <c r="E15" s="164">
        <v>18</v>
      </c>
      <c r="F15" s="164">
        <v>16</v>
      </c>
      <c r="G15" s="165"/>
      <c r="H15" s="165"/>
      <c r="I15" s="165">
        <v>27</v>
      </c>
      <c r="J15" s="165">
        <v>48</v>
      </c>
      <c r="K15" s="31">
        <v>32</v>
      </c>
      <c r="L15" s="31">
        <v>22</v>
      </c>
      <c r="M15" s="167">
        <v>10</v>
      </c>
      <c r="N15" s="168"/>
      <c r="O15" s="169"/>
      <c r="P15" s="170"/>
      <c r="Q15" s="171"/>
    </row>
    <row r="16" spans="1:17" ht="33.75" customHeight="1" x14ac:dyDescent="0.35">
      <c r="A16" s="23">
        <v>4</v>
      </c>
      <c r="B16" s="25" t="s">
        <v>39</v>
      </c>
      <c r="C16" s="120" t="s">
        <v>202</v>
      </c>
      <c r="D16" s="120" t="s">
        <v>217</v>
      </c>
      <c r="E16" s="164">
        <v>36</v>
      </c>
      <c r="F16" s="164">
        <v>21</v>
      </c>
      <c r="G16" s="165">
        <v>8</v>
      </c>
      <c r="H16" s="165"/>
      <c r="I16" s="165">
        <v>56</v>
      </c>
      <c r="J16" s="165">
        <v>56</v>
      </c>
      <c r="K16" s="31">
        <v>39</v>
      </c>
      <c r="L16" s="31">
        <v>25</v>
      </c>
      <c r="M16" s="167">
        <v>12</v>
      </c>
      <c r="N16" s="168"/>
      <c r="O16" s="169" t="s">
        <v>3</v>
      </c>
      <c r="P16" s="170"/>
      <c r="Q16" s="171"/>
    </row>
    <row r="17" spans="1:17" ht="33.75" customHeight="1" x14ac:dyDescent="0.35">
      <c r="A17" s="23">
        <v>5</v>
      </c>
      <c r="B17" s="25" t="s">
        <v>40</v>
      </c>
      <c r="C17" s="120" t="s">
        <v>180</v>
      </c>
      <c r="D17" s="120" t="s">
        <v>190</v>
      </c>
      <c r="E17" s="164">
        <v>7</v>
      </c>
      <c r="F17" s="164">
        <v>9</v>
      </c>
      <c r="G17" s="165">
        <v>3</v>
      </c>
      <c r="H17" s="165"/>
      <c r="I17" s="165">
        <v>37</v>
      </c>
      <c r="J17" s="165">
        <v>51</v>
      </c>
      <c r="K17" s="31">
        <v>31</v>
      </c>
      <c r="L17" s="31">
        <v>21</v>
      </c>
      <c r="M17" s="167">
        <v>9</v>
      </c>
      <c r="N17" s="168"/>
      <c r="O17" s="169" t="s">
        <v>2</v>
      </c>
      <c r="P17" s="170"/>
      <c r="Q17" s="171"/>
    </row>
    <row r="18" spans="1:17" ht="33.75" customHeight="1" x14ac:dyDescent="0.35">
      <c r="A18" s="23">
        <v>6</v>
      </c>
      <c r="B18" s="25" t="s">
        <v>41</v>
      </c>
      <c r="C18" s="120"/>
      <c r="D18" s="120"/>
      <c r="E18" s="164"/>
      <c r="F18" s="164"/>
      <c r="G18" s="165"/>
      <c r="H18" s="165"/>
      <c r="I18" s="165"/>
      <c r="J18" s="165"/>
      <c r="K18" s="31"/>
      <c r="L18" s="31"/>
      <c r="M18" s="167"/>
      <c r="N18" s="168"/>
      <c r="O18" s="169"/>
      <c r="P18" s="170"/>
      <c r="Q18" s="171"/>
    </row>
    <row r="19" spans="1:17" ht="33.75" customHeight="1" x14ac:dyDescent="0.35">
      <c r="A19" s="23">
        <v>7</v>
      </c>
      <c r="B19" s="25" t="s">
        <v>42</v>
      </c>
      <c r="C19" s="120" t="s">
        <v>203</v>
      </c>
      <c r="D19" s="120" t="s">
        <v>218</v>
      </c>
      <c r="E19" s="164">
        <v>29</v>
      </c>
      <c r="F19" s="164">
        <v>19</v>
      </c>
      <c r="G19" s="165">
        <v>4</v>
      </c>
      <c r="H19" s="165"/>
      <c r="I19" s="165">
        <v>34</v>
      </c>
      <c r="J19" s="165">
        <v>52</v>
      </c>
      <c r="K19" s="31">
        <v>36</v>
      </c>
      <c r="L19" s="31">
        <v>23</v>
      </c>
      <c r="M19" s="167">
        <v>11</v>
      </c>
      <c r="N19" s="168"/>
      <c r="O19" s="129">
        <v>2</v>
      </c>
      <c r="P19" s="170"/>
      <c r="Q19" s="171"/>
    </row>
    <row r="20" spans="1:17" ht="33.75" customHeight="1" x14ac:dyDescent="0.35">
      <c r="A20" s="23">
        <v>8</v>
      </c>
      <c r="B20" s="25" t="s">
        <v>43</v>
      </c>
      <c r="C20" s="120"/>
      <c r="D20" s="120"/>
      <c r="E20" s="172"/>
      <c r="F20" s="172"/>
      <c r="G20" s="173"/>
      <c r="H20" s="173"/>
      <c r="I20" s="173"/>
      <c r="J20" s="173"/>
      <c r="K20" s="174"/>
      <c r="L20" s="174"/>
      <c r="M20" s="168"/>
      <c r="N20" s="168"/>
      <c r="O20" s="169"/>
      <c r="P20" s="170"/>
      <c r="Q20" s="171"/>
    </row>
    <row r="21" spans="1:17" ht="33.75" customHeight="1" x14ac:dyDescent="0.35">
      <c r="A21" s="23">
        <v>9</v>
      </c>
      <c r="B21" s="25" t="s">
        <v>44</v>
      </c>
      <c r="C21" s="120"/>
      <c r="D21" s="120"/>
      <c r="E21" s="172"/>
      <c r="F21" s="172"/>
      <c r="G21" s="173"/>
      <c r="H21" s="173"/>
      <c r="I21" s="173"/>
      <c r="J21" s="173"/>
      <c r="K21" s="174"/>
      <c r="L21" s="174"/>
      <c r="M21" s="168"/>
      <c r="N21" s="168"/>
      <c r="O21" s="169"/>
      <c r="P21" s="170"/>
      <c r="Q21" s="171"/>
    </row>
    <row r="22" spans="1:17" ht="33.75" customHeight="1" x14ac:dyDescent="0.35">
      <c r="A22" s="23">
        <v>10</v>
      </c>
      <c r="B22" s="25" t="s">
        <v>45</v>
      </c>
      <c r="C22" s="120" t="s">
        <v>204</v>
      </c>
      <c r="D22" s="120" t="s">
        <v>190</v>
      </c>
      <c r="E22" s="118">
        <v>5</v>
      </c>
      <c r="F22" s="118">
        <v>3</v>
      </c>
      <c r="G22" s="165"/>
      <c r="H22" s="165">
        <v>1</v>
      </c>
      <c r="I22" s="165">
        <v>44</v>
      </c>
      <c r="J22" s="165">
        <v>56</v>
      </c>
      <c r="K22" s="31">
        <v>31</v>
      </c>
      <c r="L22" s="31">
        <v>20</v>
      </c>
      <c r="M22" s="167">
        <v>9</v>
      </c>
      <c r="N22" s="168"/>
      <c r="O22" s="129">
        <v>2</v>
      </c>
      <c r="P22" s="170"/>
      <c r="Q22" s="171"/>
    </row>
    <row r="23" spans="1:17" ht="33.75" customHeight="1" x14ac:dyDescent="0.35">
      <c r="A23" s="23">
        <v>11</v>
      </c>
      <c r="B23" s="25" t="s">
        <v>46</v>
      </c>
      <c r="C23" s="119">
        <v>114</v>
      </c>
      <c r="D23" s="119">
        <v>80</v>
      </c>
      <c r="E23" s="118">
        <v>60</v>
      </c>
      <c r="F23" s="118">
        <v>36</v>
      </c>
      <c r="G23" s="165">
        <v>3</v>
      </c>
      <c r="H23" s="165"/>
      <c r="I23" s="165">
        <v>51</v>
      </c>
      <c r="J23" s="165">
        <v>44</v>
      </c>
      <c r="K23" s="31">
        <v>41</v>
      </c>
      <c r="L23" s="31">
        <v>28</v>
      </c>
      <c r="M23" s="167">
        <v>11</v>
      </c>
      <c r="N23" s="168"/>
      <c r="O23" s="129">
        <v>2</v>
      </c>
      <c r="P23" s="170"/>
      <c r="Q23" s="171"/>
    </row>
    <row r="24" spans="1:17" ht="33.75" customHeight="1" x14ac:dyDescent="0.35">
      <c r="A24" s="23">
        <v>12</v>
      </c>
      <c r="B24" s="24" t="s">
        <v>47</v>
      </c>
      <c r="C24" s="120"/>
      <c r="D24" s="120"/>
      <c r="E24" s="121"/>
      <c r="F24" s="121"/>
      <c r="G24" s="173"/>
      <c r="H24" s="173"/>
      <c r="I24" s="173"/>
      <c r="J24" s="173"/>
      <c r="K24" s="174"/>
      <c r="L24" s="174"/>
      <c r="M24" s="168"/>
      <c r="N24" s="168"/>
      <c r="O24" s="169"/>
      <c r="P24" s="170"/>
      <c r="Q24" s="171"/>
    </row>
    <row r="25" spans="1:17" ht="33.75" customHeight="1" x14ac:dyDescent="0.35">
      <c r="A25" s="23">
        <v>13</v>
      </c>
      <c r="B25" s="25" t="s">
        <v>48</v>
      </c>
      <c r="C25" s="120"/>
      <c r="D25" s="120"/>
      <c r="E25" s="118"/>
      <c r="F25" s="118"/>
      <c r="G25" s="165"/>
      <c r="H25" s="165"/>
      <c r="I25" s="165"/>
      <c r="J25" s="165"/>
      <c r="K25" s="31"/>
      <c r="L25" s="31"/>
      <c r="M25" s="167"/>
      <c r="N25" s="168"/>
      <c r="O25" s="169"/>
      <c r="P25" s="170"/>
      <c r="Q25" s="171"/>
    </row>
    <row r="26" spans="1:17" ht="33.75" customHeight="1" x14ac:dyDescent="0.35">
      <c r="A26" s="23">
        <v>14</v>
      </c>
      <c r="B26" s="25" t="s">
        <v>49</v>
      </c>
      <c r="C26" s="120" t="s">
        <v>191</v>
      </c>
      <c r="D26" s="120" t="s">
        <v>204</v>
      </c>
      <c r="E26" s="118">
        <v>1</v>
      </c>
      <c r="F26" s="118">
        <v>1</v>
      </c>
      <c r="G26" s="165"/>
      <c r="H26" s="165"/>
      <c r="I26" s="165">
        <v>55</v>
      </c>
      <c r="J26" s="165">
        <v>48</v>
      </c>
      <c r="K26" s="31">
        <v>25</v>
      </c>
      <c r="L26" s="31">
        <v>16</v>
      </c>
      <c r="M26" s="167">
        <v>8</v>
      </c>
      <c r="N26" s="168"/>
      <c r="O26" s="169" t="s">
        <v>2</v>
      </c>
      <c r="P26" s="170"/>
      <c r="Q26" s="171"/>
    </row>
    <row r="27" spans="1:17" ht="33.75" customHeight="1" x14ac:dyDescent="0.35">
      <c r="A27" s="23">
        <v>15</v>
      </c>
      <c r="B27" s="25" t="s">
        <v>50</v>
      </c>
      <c r="C27" s="120" t="s">
        <v>205</v>
      </c>
      <c r="D27" s="120" t="s">
        <v>218</v>
      </c>
      <c r="E27" s="118">
        <v>14</v>
      </c>
      <c r="F27" s="118">
        <v>10</v>
      </c>
      <c r="G27" s="165"/>
      <c r="H27" s="165"/>
      <c r="I27" s="165">
        <v>61</v>
      </c>
      <c r="J27" s="165">
        <v>61</v>
      </c>
      <c r="K27" s="31">
        <v>36</v>
      </c>
      <c r="L27" s="31">
        <v>26</v>
      </c>
      <c r="M27" s="167">
        <v>9</v>
      </c>
      <c r="N27" s="168"/>
      <c r="O27" s="129">
        <v>1</v>
      </c>
      <c r="P27" s="170"/>
      <c r="Q27" s="171"/>
    </row>
    <row r="28" spans="1:17" ht="33.75" customHeight="1" x14ac:dyDescent="0.35">
      <c r="A28" s="23">
        <v>16</v>
      </c>
      <c r="B28" s="25" t="s">
        <v>51</v>
      </c>
      <c r="C28" s="120" t="s">
        <v>184</v>
      </c>
      <c r="D28" s="120" t="s">
        <v>183</v>
      </c>
      <c r="E28" s="121"/>
      <c r="F28" s="121" t="s">
        <v>2</v>
      </c>
      <c r="G28" s="173" t="s">
        <v>188</v>
      </c>
      <c r="H28" s="173" t="s">
        <v>3</v>
      </c>
      <c r="I28" s="173" t="s">
        <v>182</v>
      </c>
      <c r="J28" s="173" t="s">
        <v>222</v>
      </c>
      <c r="K28" s="174" t="s">
        <v>185</v>
      </c>
      <c r="L28" s="174" t="s">
        <v>223</v>
      </c>
      <c r="M28" s="168" t="s">
        <v>194</v>
      </c>
      <c r="N28" s="168"/>
      <c r="O28" s="169" t="s">
        <v>2</v>
      </c>
      <c r="P28" s="170"/>
      <c r="Q28" s="171"/>
    </row>
    <row r="29" spans="1:17" ht="33.75" customHeight="1" x14ac:dyDescent="0.35">
      <c r="A29" s="23">
        <v>17</v>
      </c>
      <c r="B29" s="25" t="s">
        <v>52</v>
      </c>
      <c r="C29" s="120"/>
      <c r="D29" s="120"/>
      <c r="E29" s="118"/>
      <c r="F29" s="118"/>
      <c r="G29" s="165"/>
      <c r="H29" s="165"/>
      <c r="I29" s="165"/>
      <c r="J29" s="165"/>
      <c r="K29" s="31"/>
      <c r="L29" s="31"/>
      <c r="M29" s="167"/>
      <c r="N29" s="168"/>
      <c r="O29" s="169"/>
      <c r="P29" s="170"/>
      <c r="Q29" s="171"/>
    </row>
    <row r="30" spans="1:17" ht="33.75" customHeight="1" x14ac:dyDescent="0.35">
      <c r="A30" s="23">
        <v>18</v>
      </c>
      <c r="B30" s="25" t="s">
        <v>53</v>
      </c>
      <c r="C30" s="120" t="s">
        <v>206</v>
      </c>
      <c r="D30" s="120" t="s">
        <v>190</v>
      </c>
      <c r="E30" s="121" t="s">
        <v>212</v>
      </c>
      <c r="F30" s="121" t="s">
        <v>181</v>
      </c>
      <c r="G30" s="173" t="s">
        <v>214</v>
      </c>
      <c r="H30" s="173" t="s">
        <v>2</v>
      </c>
      <c r="I30" s="173" t="s">
        <v>184</v>
      </c>
      <c r="J30" s="173" t="s">
        <v>191</v>
      </c>
      <c r="K30" s="31">
        <v>30</v>
      </c>
      <c r="L30" s="31">
        <v>20</v>
      </c>
      <c r="M30" s="168" t="s">
        <v>224</v>
      </c>
      <c r="N30" s="168"/>
      <c r="O30" s="169" t="s">
        <v>2</v>
      </c>
      <c r="P30" s="170"/>
      <c r="Q30" s="171"/>
    </row>
    <row r="31" spans="1:17" ht="33.75" customHeight="1" x14ac:dyDescent="0.35">
      <c r="A31" s="23">
        <v>19</v>
      </c>
      <c r="B31" s="25" t="s">
        <v>54</v>
      </c>
      <c r="C31" s="120"/>
      <c r="D31" s="120"/>
      <c r="E31" s="121"/>
      <c r="F31" s="121"/>
      <c r="G31" s="173"/>
      <c r="H31" s="173"/>
      <c r="I31" s="173"/>
      <c r="J31" s="173"/>
      <c r="K31" s="174"/>
      <c r="L31" s="174"/>
      <c r="M31" s="168"/>
      <c r="N31" s="168"/>
      <c r="O31" s="169"/>
      <c r="P31" s="170"/>
      <c r="Q31" s="171"/>
    </row>
    <row r="32" spans="1:17" ht="33.75" customHeight="1" x14ac:dyDescent="0.35">
      <c r="A32" s="23">
        <v>20</v>
      </c>
      <c r="B32" s="25" t="s">
        <v>55</v>
      </c>
      <c r="C32" s="120" t="s">
        <v>207</v>
      </c>
      <c r="D32" s="120" t="s">
        <v>219</v>
      </c>
      <c r="E32" s="118">
        <v>38</v>
      </c>
      <c r="F32" s="118">
        <v>22</v>
      </c>
      <c r="G32" s="165"/>
      <c r="H32" s="165">
        <v>3</v>
      </c>
      <c r="I32" s="165">
        <v>69</v>
      </c>
      <c r="J32" s="165">
        <v>63</v>
      </c>
      <c r="K32" s="31">
        <v>45</v>
      </c>
      <c r="L32" s="31">
        <v>31</v>
      </c>
      <c r="M32" s="167">
        <v>12</v>
      </c>
      <c r="N32" s="168"/>
      <c r="O32" s="167">
        <v>2</v>
      </c>
      <c r="P32" s="170"/>
      <c r="Q32" s="171"/>
    </row>
    <row r="33" spans="1:17" ht="33.75" customHeight="1" x14ac:dyDescent="0.35">
      <c r="A33" s="23">
        <v>21</v>
      </c>
      <c r="B33" s="25" t="s">
        <v>56</v>
      </c>
      <c r="C33" s="120"/>
      <c r="D33" s="120"/>
      <c r="E33" s="172"/>
      <c r="F33" s="172"/>
      <c r="G33" s="173"/>
      <c r="H33" s="173"/>
      <c r="I33" s="173"/>
      <c r="J33" s="173"/>
      <c r="K33" s="174"/>
      <c r="L33" s="174"/>
      <c r="M33" s="168"/>
      <c r="N33" s="168"/>
      <c r="O33" s="169"/>
      <c r="P33" s="170"/>
      <c r="Q33" s="171"/>
    </row>
    <row r="34" spans="1:17" ht="33.75" customHeight="1" x14ac:dyDescent="0.35">
      <c r="A34" s="23">
        <v>22</v>
      </c>
      <c r="B34" s="25" t="s">
        <v>57</v>
      </c>
      <c r="C34" s="120" t="s">
        <v>208</v>
      </c>
      <c r="D34" s="120" t="s">
        <v>208</v>
      </c>
      <c r="E34" s="164"/>
      <c r="F34" s="164">
        <v>4</v>
      </c>
      <c r="G34" s="165"/>
      <c r="H34" s="165"/>
      <c r="I34" s="165">
        <v>24</v>
      </c>
      <c r="J34" s="165">
        <v>20</v>
      </c>
      <c r="K34" s="31">
        <v>12</v>
      </c>
      <c r="L34" s="31">
        <v>10</v>
      </c>
      <c r="M34" s="167">
        <v>2</v>
      </c>
      <c r="N34" s="168"/>
      <c r="O34" s="169"/>
      <c r="P34" s="170"/>
      <c r="Q34" s="171"/>
    </row>
    <row r="35" spans="1:17" ht="33.75" customHeight="1" x14ac:dyDescent="0.35">
      <c r="A35" s="23">
        <v>23</v>
      </c>
      <c r="B35" s="25" t="s">
        <v>58</v>
      </c>
      <c r="C35" s="257" t="s">
        <v>183</v>
      </c>
      <c r="D35" s="257" t="s">
        <v>220</v>
      </c>
      <c r="E35" s="164">
        <v>7</v>
      </c>
      <c r="F35" s="164">
        <v>5</v>
      </c>
      <c r="G35" s="165"/>
      <c r="H35" s="165"/>
      <c r="I35" s="165">
        <v>32</v>
      </c>
      <c r="J35" s="165">
        <v>18</v>
      </c>
      <c r="K35" s="175">
        <v>12</v>
      </c>
      <c r="L35" s="175">
        <v>10</v>
      </c>
      <c r="M35" s="167">
        <v>1</v>
      </c>
      <c r="N35" s="168"/>
      <c r="O35" s="169" t="s">
        <v>2</v>
      </c>
      <c r="P35" s="176"/>
      <c r="Q35" s="177"/>
    </row>
    <row r="36" spans="1:17" ht="33.75" customHeight="1" x14ac:dyDescent="0.35">
      <c r="A36" s="23">
        <v>24</v>
      </c>
      <c r="B36" s="25" t="s">
        <v>59</v>
      </c>
      <c r="C36" s="189"/>
      <c r="D36" s="189"/>
      <c r="E36" s="178"/>
      <c r="F36" s="178"/>
      <c r="G36" s="179"/>
      <c r="H36" s="179"/>
      <c r="I36" s="179"/>
      <c r="J36" s="179"/>
      <c r="K36" s="174"/>
      <c r="L36" s="174"/>
      <c r="M36" s="168"/>
      <c r="N36" s="168"/>
      <c r="O36" s="169"/>
      <c r="P36" s="170"/>
      <c r="Q36" s="171"/>
    </row>
    <row r="37" spans="1:17" ht="33.75" customHeight="1" x14ac:dyDescent="0.35">
      <c r="A37" s="23">
        <v>25</v>
      </c>
      <c r="B37" s="25" t="s">
        <v>60</v>
      </c>
      <c r="C37" s="123" t="s">
        <v>209</v>
      </c>
      <c r="D37" s="123" t="s">
        <v>214</v>
      </c>
      <c r="E37" s="180" t="s">
        <v>213</v>
      </c>
      <c r="F37" s="180" t="s">
        <v>214</v>
      </c>
      <c r="G37" s="169"/>
      <c r="H37" s="169"/>
      <c r="I37" s="169" t="s">
        <v>215</v>
      </c>
      <c r="J37" s="169"/>
      <c r="K37" s="170">
        <v>15</v>
      </c>
      <c r="L37" s="170">
        <v>12</v>
      </c>
      <c r="M37" s="168" t="s">
        <v>181</v>
      </c>
      <c r="N37" s="168"/>
      <c r="O37" s="169"/>
      <c r="P37" s="170"/>
      <c r="Q37" s="171"/>
    </row>
    <row r="38" spans="1:17" ht="33.75" customHeight="1" x14ac:dyDescent="0.35">
      <c r="A38" s="23">
        <v>26</v>
      </c>
      <c r="B38" s="25" t="s">
        <v>61</v>
      </c>
      <c r="C38" s="123"/>
      <c r="D38" s="123"/>
      <c r="E38" s="180"/>
      <c r="F38" s="180"/>
      <c r="G38" s="169"/>
      <c r="H38" s="169"/>
      <c r="I38" s="169"/>
      <c r="J38" s="169"/>
      <c r="K38" s="181"/>
      <c r="L38" s="181"/>
      <c r="M38" s="168"/>
      <c r="N38" s="168"/>
      <c r="O38" s="169"/>
      <c r="P38" s="170"/>
      <c r="Q38" s="171"/>
    </row>
    <row r="39" spans="1:17" ht="33.75" customHeight="1" x14ac:dyDescent="0.35">
      <c r="A39" s="23">
        <v>27</v>
      </c>
      <c r="B39" s="25" t="s">
        <v>62</v>
      </c>
      <c r="C39" s="123" t="s">
        <v>210</v>
      </c>
      <c r="D39" s="123" t="s">
        <v>221</v>
      </c>
      <c r="E39" s="166">
        <v>42</v>
      </c>
      <c r="F39" s="166">
        <v>43</v>
      </c>
      <c r="G39" s="129">
        <v>3</v>
      </c>
      <c r="H39" s="129">
        <v>1</v>
      </c>
      <c r="I39" s="129">
        <v>63</v>
      </c>
      <c r="J39" s="129">
        <v>58</v>
      </c>
      <c r="K39" s="170">
        <v>52</v>
      </c>
      <c r="L39" s="170">
        <v>38</v>
      </c>
      <c r="M39" s="167">
        <v>12</v>
      </c>
      <c r="N39" s="168"/>
      <c r="O39" s="169" t="s">
        <v>3</v>
      </c>
      <c r="P39" s="170"/>
      <c r="Q39" s="171"/>
    </row>
    <row r="40" spans="1:17" ht="33.75" customHeight="1" x14ac:dyDescent="0.35">
      <c r="A40" s="23">
        <v>28</v>
      </c>
      <c r="B40" s="25" t="s">
        <v>63</v>
      </c>
      <c r="C40" s="123"/>
      <c r="D40" s="123"/>
      <c r="E40" s="180"/>
      <c r="F40" s="180"/>
      <c r="G40" s="169"/>
      <c r="H40" s="169"/>
      <c r="I40" s="169"/>
      <c r="J40" s="169"/>
      <c r="K40" s="170"/>
      <c r="L40" s="170"/>
      <c r="M40" s="168"/>
      <c r="N40" s="168"/>
      <c r="O40" s="169"/>
      <c r="P40" s="170"/>
      <c r="Q40" s="171"/>
    </row>
    <row r="41" spans="1:17" ht="33.75" customHeight="1" x14ac:dyDescent="0.4">
      <c r="A41" s="26">
        <v>29</v>
      </c>
      <c r="B41" s="27" t="s">
        <v>64</v>
      </c>
      <c r="C41" s="124"/>
      <c r="D41" s="124"/>
      <c r="E41" s="180"/>
      <c r="F41" s="180"/>
      <c r="G41" s="182"/>
      <c r="H41" s="182"/>
      <c r="I41" s="182"/>
      <c r="J41" s="182"/>
      <c r="K41" s="128"/>
      <c r="L41" s="128"/>
      <c r="M41" s="167"/>
      <c r="N41" s="167"/>
      <c r="O41" s="129"/>
      <c r="P41" s="170"/>
      <c r="Q41" s="171"/>
    </row>
    <row r="42" spans="1:17" ht="33.75" customHeight="1" x14ac:dyDescent="0.4">
      <c r="A42" s="26">
        <v>30</v>
      </c>
      <c r="B42" s="27" t="s">
        <v>65</v>
      </c>
      <c r="C42" s="124">
        <v>28</v>
      </c>
      <c r="D42" s="124">
        <v>10</v>
      </c>
      <c r="E42" s="180" t="s">
        <v>186</v>
      </c>
      <c r="F42" s="180" t="s">
        <v>187</v>
      </c>
      <c r="G42" s="182"/>
      <c r="H42" s="182"/>
      <c r="I42" s="276">
        <v>2</v>
      </c>
      <c r="J42" s="182"/>
      <c r="K42" s="128">
        <v>6</v>
      </c>
      <c r="L42" s="128">
        <v>6</v>
      </c>
      <c r="M42" s="167"/>
      <c r="N42" s="167"/>
      <c r="O42" s="129"/>
      <c r="P42" s="170"/>
      <c r="Q42" s="171"/>
    </row>
    <row r="43" spans="1:17" ht="33.75" customHeight="1" x14ac:dyDescent="0.4">
      <c r="A43" s="26">
        <v>31</v>
      </c>
      <c r="B43" s="27" t="s">
        <v>66</v>
      </c>
      <c r="C43" s="124">
        <v>560</v>
      </c>
      <c r="D43" s="124">
        <v>267</v>
      </c>
      <c r="E43" s="259">
        <v>560</v>
      </c>
      <c r="F43" s="259">
        <v>253</v>
      </c>
      <c r="G43" s="126"/>
      <c r="H43" s="126"/>
      <c r="I43" s="276"/>
      <c r="J43" s="242">
        <v>14</v>
      </c>
      <c r="K43" s="243">
        <v>134</v>
      </c>
      <c r="L43" s="243">
        <v>115</v>
      </c>
      <c r="M43" s="167">
        <v>16</v>
      </c>
      <c r="N43" s="167"/>
      <c r="O43" s="129">
        <v>3</v>
      </c>
      <c r="P43" s="170"/>
      <c r="Q43" s="171"/>
    </row>
    <row r="44" spans="1:17" ht="33.75" customHeight="1" x14ac:dyDescent="0.4">
      <c r="A44" s="26">
        <v>32</v>
      </c>
      <c r="B44" s="27" t="s">
        <v>67</v>
      </c>
      <c r="C44" s="125"/>
      <c r="D44" s="125"/>
      <c r="E44" s="127"/>
      <c r="F44" s="127"/>
      <c r="G44" s="126"/>
      <c r="H44" s="126"/>
      <c r="I44" s="126"/>
      <c r="J44" s="126"/>
      <c r="K44" s="183"/>
      <c r="L44" s="183"/>
      <c r="M44" s="167"/>
      <c r="N44" s="167"/>
      <c r="O44" s="129"/>
      <c r="P44" s="170"/>
      <c r="Q44" s="171"/>
    </row>
    <row r="45" spans="1:17" ht="33.75" customHeight="1" x14ac:dyDescent="0.4">
      <c r="A45" s="26">
        <v>33</v>
      </c>
      <c r="B45" s="27" t="s">
        <v>68</v>
      </c>
      <c r="C45" s="122">
        <v>2</v>
      </c>
      <c r="D45" s="122">
        <v>2</v>
      </c>
      <c r="E45" s="166">
        <v>2</v>
      </c>
      <c r="F45" s="166">
        <v>2</v>
      </c>
      <c r="G45" s="129"/>
      <c r="H45" s="129"/>
      <c r="I45" s="129"/>
      <c r="J45" s="129"/>
      <c r="K45" s="170">
        <v>2</v>
      </c>
      <c r="L45" s="170">
        <v>2</v>
      </c>
      <c r="M45" s="167"/>
      <c r="N45" s="167"/>
      <c r="O45" s="129"/>
      <c r="P45" s="170"/>
      <c r="Q45" s="171"/>
    </row>
    <row r="46" spans="1:17" ht="33.75" customHeight="1" x14ac:dyDescent="0.4">
      <c r="A46" s="26">
        <v>34</v>
      </c>
      <c r="B46" s="27" t="s">
        <v>69</v>
      </c>
      <c r="C46" s="122">
        <v>54</v>
      </c>
      <c r="D46" s="122">
        <v>67</v>
      </c>
      <c r="E46" s="166">
        <v>54</v>
      </c>
      <c r="F46" s="166">
        <v>67</v>
      </c>
      <c r="G46" s="129"/>
      <c r="H46" s="129"/>
      <c r="I46" s="129"/>
      <c r="J46" s="129"/>
      <c r="K46" s="170">
        <v>67</v>
      </c>
      <c r="L46" s="170">
        <v>66</v>
      </c>
      <c r="M46" s="167"/>
      <c r="N46" s="167"/>
      <c r="O46" s="129">
        <v>1</v>
      </c>
      <c r="P46" s="170"/>
      <c r="Q46" s="171"/>
    </row>
    <row r="47" spans="1:17" ht="33.75" customHeight="1" x14ac:dyDescent="0.4">
      <c r="A47" s="26">
        <v>35</v>
      </c>
      <c r="B47" s="27" t="s">
        <v>70</v>
      </c>
      <c r="C47" s="122">
        <v>24</v>
      </c>
      <c r="D47" s="122">
        <v>25</v>
      </c>
      <c r="E47" s="166">
        <v>24</v>
      </c>
      <c r="F47" s="166">
        <v>25</v>
      </c>
      <c r="G47" s="129"/>
      <c r="H47" s="129"/>
      <c r="I47" s="129"/>
      <c r="J47" s="129"/>
      <c r="K47" s="170">
        <v>25</v>
      </c>
      <c r="L47" s="170">
        <v>25</v>
      </c>
      <c r="M47" s="167"/>
      <c r="N47" s="167"/>
      <c r="O47" s="129"/>
      <c r="P47" s="170"/>
      <c r="Q47" s="171"/>
    </row>
    <row r="48" spans="1:17" ht="33.75" customHeight="1" x14ac:dyDescent="0.4">
      <c r="A48" s="26">
        <v>36</v>
      </c>
      <c r="B48" s="27" t="s">
        <v>71</v>
      </c>
      <c r="C48" s="122">
        <v>30</v>
      </c>
      <c r="D48" s="122">
        <v>54</v>
      </c>
      <c r="E48" s="166">
        <v>30</v>
      </c>
      <c r="F48" s="166">
        <v>54</v>
      </c>
      <c r="G48" s="129"/>
      <c r="H48" s="129"/>
      <c r="I48" s="129"/>
      <c r="J48" s="129"/>
      <c r="K48" s="170">
        <v>54</v>
      </c>
      <c r="L48" s="170">
        <v>52</v>
      </c>
      <c r="M48" s="167"/>
      <c r="N48" s="167"/>
      <c r="O48" s="129">
        <v>2</v>
      </c>
      <c r="P48" s="170"/>
      <c r="Q48" s="171"/>
    </row>
    <row r="49" spans="1:17" ht="33.75" customHeight="1" x14ac:dyDescent="0.4">
      <c r="A49" s="26">
        <v>37</v>
      </c>
      <c r="B49" s="27" t="s">
        <v>72</v>
      </c>
      <c r="C49" s="122">
        <v>9</v>
      </c>
      <c r="D49" s="122">
        <v>15</v>
      </c>
      <c r="E49" s="166">
        <v>9</v>
      </c>
      <c r="F49" s="166">
        <v>15</v>
      </c>
      <c r="G49" s="129"/>
      <c r="H49" s="129"/>
      <c r="I49" s="129"/>
      <c r="J49" s="129"/>
      <c r="K49" s="170">
        <v>15</v>
      </c>
      <c r="L49" s="170">
        <v>15</v>
      </c>
      <c r="M49" s="167"/>
      <c r="N49" s="167"/>
      <c r="O49" s="129"/>
      <c r="P49" s="170"/>
      <c r="Q49" s="171"/>
    </row>
    <row r="50" spans="1:17" ht="33.75" customHeight="1" thickBot="1" x14ac:dyDescent="0.45">
      <c r="A50" s="28">
        <v>38</v>
      </c>
      <c r="B50" s="29" t="s">
        <v>73</v>
      </c>
      <c r="C50" s="249">
        <v>115</v>
      </c>
      <c r="D50" s="249">
        <v>109</v>
      </c>
      <c r="E50" s="184">
        <v>57</v>
      </c>
      <c r="F50" s="184">
        <v>55</v>
      </c>
      <c r="G50" s="185">
        <v>2</v>
      </c>
      <c r="H50" s="185"/>
      <c r="I50" s="185">
        <v>56</v>
      </c>
      <c r="J50" s="185">
        <v>54</v>
      </c>
      <c r="K50" s="186">
        <v>56</v>
      </c>
      <c r="L50" s="186">
        <v>42</v>
      </c>
      <c r="M50" s="187">
        <v>12</v>
      </c>
      <c r="N50" s="187"/>
      <c r="O50" s="185">
        <v>2</v>
      </c>
      <c r="P50" s="186"/>
      <c r="Q50" s="188"/>
    </row>
    <row r="51" spans="1:17" s="241" customFormat="1" ht="45" customHeight="1" thickBot="1" x14ac:dyDescent="0.25">
      <c r="A51" s="262"/>
      <c r="B51" s="270" t="s">
        <v>74</v>
      </c>
      <c r="C51" s="168" t="s">
        <v>211</v>
      </c>
      <c r="D51" s="264">
        <v>1445</v>
      </c>
      <c r="E51" s="168">
        <f>E15+E16+E17+E19+E22+E23+E26+E27+E30+E32+E35+E37+E39+E42+E43+E45+E46+E47+E48+E49+E50</f>
        <v>1062</v>
      </c>
      <c r="F51" s="264">
        <v>702</v>
      </c>
      <c r="G51" s="168">
        <f>G16+G17+G19+G23+G28+G30+G39+G50</f>
        <v>59</v>
      </c>
      <c r="H51" s="264">
        <v>8</v>
      </c>
      <c r="I51" s="168" t="s">
        <v>216</v>
      </c>
      <c r="J51" s="264">
        <v>735</v>
      </c>
      <c r="K51" s="264">
        <v>816</v>
      </c>
      <c r="L51" s="264">
        <v>639</v>
      </c>
      <c r="M51" s="264">
        <v>151</v>
      </c>
      <c r="N51" s="264"/>
      <c r="O51" s="264">
        <v>26</v>
      </c>
      <c r="P51" s="264">
        <f>SUM(P13:P50)</f>
        <v>0</v>
      </c>
      <c r="Q51" s="265">
        <f>SUM(Q13:Q50)</f>
        <v>0</v>
      </c>
    </row>
    <row r="52" spans="1:17" ht="43.15" customHeight="1" x14ac:dyDescent="0.4">
      <c r="B52" s="79"/>
      <c r="C52" s="79"/>
      <c r="D52" s="79"/>
      <c r="E52" s="294"/>
      <c r="F52" s="294"/>
      <c r="I52" s="167">
        <v>655</v>
      </c>
    </row>
    <row r="53" spans="1:17" ht="27.75" x14ac:dyDescent="0.4">
      <c r="B53" s="294" t="s">
        <v>76</v>
      </c>
      <c r="C53" s="294"/>
      <c r="D53" s="108"/>
      <c r="E53" s="79"/>
      <c r="F53" s="294"/>
      <c r="G53" s="294"/>
      <c r="J53" s="294" t="s">
        <v>75</v>
      </c>
      <c r="K53" s="294"/>
    </row>
    <row r="54" spans="1:17" ht="35.25" x14ac:dyDescent="0.5">
      <c r="C54" s="14"/>
      <c r="D54" s="14"/>
    </row>
    <row r="55" spans="1:17" ht="35.25" x14ac:dyDescent="0.5">
      <c r="C55" s="14"/>
    </row>
    <row r="56" spans="1:17" ht="35.25" x14ac:dyDescent="0.5">
      <c r="C56" s="14"/>
      <c r="D56" s="14"/>
      <c r="E56" s="14"/>
      <c r="F56" s="14"/>
      <c r="G56" s="65"/>
      <c r="H56" s="65"/>
      <c r="I56" s="65"/>
    </row>
  </sheetData>
  <mergeCells count="25">
    <mergeCell ref="A3:Q3"/>
    <mergeCell ref="A4:Q4"/>
    <mergeCell ref="A6:A11"/>
    <mergeCell ref="B6:B11"/>
    <mergeCell ref="Q8:Q11"/>
    <mergeCell ref="P5:Q5"/>
    <mergeCell ref="K8:K11"/>
    <mergeCell ref="O9:O11"/>
    <mergeCell ref="N9:N11"/>
    <mergeCell ref="E8:F10"/>
    <mergeCell ref="E5:H5"/>
    <mergeCell ref="C6:D8"/>
    <mergeCell ref="E6:Q6"/>
    <mergeCell ref="P8:P11"/>
    <mergeCell ref="E7:J7"/>
    <mergeCell ref="L9:L11"/>
    <mergeCell ref="F53:G53"/>
    <mergeCell ref="J53:K53"/>
    <mergeCell ref="K7:Q7"/>
    <mergeCell ref="L8:O8"/>
    <mergeCell ref="B53:C53"/>
    <mergeCell ref="M9:M11"/>
    <mergeCell ref="G8:H10"/>
    <mergeCell ref="I8:J10"/>
    <mergeCell ref="E52:F52"/>
  </mergeCells>
  <printOptions horizontalCentered="1" verticalCentered="1"/>
  <pageMargins left="3.9305556565523148E-2" right="3.9305556565523148E-2" top="3.9305556565523148E-2" bottom="3.9305556565523148E-2" header="7.8611113131046295E-2" footer="7.8611113131046295E-2"/>
  <pageSetup paperSize="9" scale="3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Y29"/>
  <sheetViews>
    <sheetView view="pageBreakPreview" topLeftCell="A4" zoomScale="60" zoomScaleNormal="40" workbookViewId="0">
      <selection activeCell="W21" sqref="W21"/>
    </sheetView>
  </sheetViews>
  <sheetFormatPr defaultRowHeight="23.25" x14ac:dyDescent="0.35"/>
  <cols>
    <col min="1" max="1" width="7.7109375" style="32" customWidth="1"/>
    <col min="2" max="2" width="43.140625" style="2" customWidth="1"/>
    <col min="3" max="3" width="18.7109375" style="2" customWidth="1"/>
    <col min="4" max="4" width="14.7109375" style="2" customWidth="1"/>
    <col min="5" max="8" width="12.7109375" style="2" customWidth="1"/>
    <col min="9" max="9" width="16.7109375" style="2" customWidth="1"/>
    <col min="10" max="10" width="21.28515625" style="2" customWidth="1"/>
    <col min="11" max="11" width="12.28515625" style="2" customWidth="1"/>
    <col min="12" max="12" width="12.7109375" style="2" customWidth="1"/>
    <col min="13" max="14" width="13.7109375" style="2" customWidth="1"/>
    <col min="15" max="15" width="14.28515625" style="2" customWidth="1"/>
    <col min="16" max="23" width="10.7109375" style="2" customWidth="1"/>
    <col min="24" max="16384" width="9.140625" style="2"/>
  </cols>
  <sheetData>
    <row r="1" spans="1:23" ht="28.15" customHeight="1" x14ac:dyDescent="0.4">
      <c r="U1" s="367"/>
      <c r="V1" s="367"/>
      <c r="W1" s="367"/>
    </row>
    <row r="2" spans="1:23" ht="30.75" x14ac:dyDescent="0.45">
      <c r="U2" s="368" t="s">
        <v>78</v>
      </c>
      <c r="V2" s="368"/>
      <c r="W2" s="368"/>
    </row>
    <row r="3" spans="1:23" ht="30" customHeight="1" x14ac:dyDescent="0.35">
      <c r="A3" s="370" t="s">
        <v>197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</row>
    <row r="4" spans="1:23" ht="33.6" customHeight="1" x14ac:dyDescent="0.35">
      <c r="A4" s="370" t="s">
        <v>77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</row>
    <row r="5" spans="1:23" ht="42.6" customHeight="1" x14ac:dyDescent="0.35">
      <c r="A5" s="4"/>
      <c r="B5" s="4"/>
      <c r="C5" s="4"/>
      <c r="D5" s="4"/>
      <c r="E5" s="4"/>
      <c r="F5" s="4"/>
      <c r="G5" s="4"/>
      <c r="H5" s="4"/>
      <c r="I5" s="369"/>
      <c r="J5" s="296"/>
      <c r="K5" s="296"/>
      <c r="L5" s="4"/>
      <c r="M5" s="4"/>
      <c r="N5" s="4"/>
      <c r="O5" s="372"/>
      <c r="P5" s="372"/>
      <c r="Q5" s="372"/>
      <c r="V5" s="371"/>
      <c r="W5" s="371"/>
    </row>
    <row r="6" spans="1:23" ht="36.6" customHeight="1" x14ac:dyDescent="0.35">
      <c r="A6" s="356" t="s">
        <v>1</v>
      </c>
      <c r="B6" s="340" t="s">
        <v>79</v>
      </c>
      <c r="C6" s="340" t="s">
        <v>80</v>
      </c>
      <c r="D6" s="341"/>
      <c r="E6" s="348" t="s">
        <v>86</v>
      </c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50"/>
    </row>
    <row r="7" spans="1:23" ht="36" customHeight="1" x14ac:dyDescent="0.35">
      <c r="A7" s="357"/>
      <c r="B7" s="346"/>
      <c r="C7" s="346"/>
      <c r="D7" s="347"/>
      <c r="E7" s="353" t="s">
        <v>81</v>
      </c>
      <c r="F7" s="354"/>
      <c r="G7" s="354"/>
      <c r="H7" s="355"/>
      <c r="I7" s="348" t="s">
        <v>87</v>
      </c>
      <c r="J7" s="349"/>
      <c r="K7" s="349"/>
      <c r="L7" s="349"/>
      <c r="M7" s="349"/>
      <c r="N7" s="349"/>
      <c r="O7" s="349"/>
      <c r="P7" s="349"/>
      <c r="Q7" s="349"/>
      <c r="R7" s="349"/>
      <c r="S7" s="350"/>
      <c r="T7" s="340" t="s">
        <v>98</v>
      </c>
      <c r="U7" s="341"/>
      <c r="V7" s="340" t="s">
        <v>99</v>
      </c>
      <c r="W7" s="341"/>
    </row>
    <row r="8" spans="1:23" ht="32.450000000000003" customHeight="1" x14ac:dyDescent="0.35">
      <c r="A8" s="357"/>
      <c r="B8" s="346"/>
      <c r="C8" s="346"/>
      <c r="D8" s="347"/>
      <c r="E8" s="340" t="s">
        <v>82</v>
      </c>
      <c r="F8" s="341"/>
      <c r="G8" s="340" t="s">
        <v>83</v>
      </c>
      <c r="H8" s="341"/>
      <c r="I8" s="356" t="s">
        <v>84</v>
      </c>
      <c r="J8" s="356" t="s">
        <v>85</v>
      </c>
      <c r="K8" s="348" t="s">
        <v>88</v>
      </c>
      <c r="L8" s="349"/>
      <c r="M8" s="349"/>
      <c r="N8" s="349"/>
      <c r="O8" s="350"/>
      <c r="P8" s="365" t="s">
        <v>94</v>
      </c>
      <c r="Q8" s="302" t="s">
        <v>95</v>
      </c>
      <c r="R8" s="320" t="s">
        <v>96</v>
      </c>
      <c r="S8" s="351" t="s">
        <v>97</v>
      </c>
      <c r="T8" s="346"/>
      <c r="U8" s="347"/>
      <c r="V8" s="346"/>
      <c r="W8" s="347"/>
    </row>
    <row r="9" spans="1:23" ht="48" customHeight="1" x14ac:dyDescent="0.35">
      <c r="A9" s="357"/>
      <c r="B9" s="346"/>
      <c r="C9" s="342"/>
      <c r="D9" s="343"/>
      <c r="E9" s="342"/>
      <c r="F9" s="343"/>
      <c r="G9" s="342"/>
      <c r="H9" s="343"/>
      <c r="I9" s="357"/>
      <c r="J9" s="357"/>
      <c r="K9" s="361" t="s">
        <v>74</v>
      </c>
      <c r="L9" s="359" t="s">
        <v>89</v>
      </c>
      <c r="M9" s="360"/>
      <c r="N9" s="363" t="s">
        <v>92</v>
      </c>
      <c r="O9" s="361" t="s">
        <v>93</v>
      </c>
      <c r="P9" s="366"/>
      <c r="Q9" s="303"/>
      <c r="R9" s="321"/>
      <c r="S9" s="352"/>
      <c r="T9" s="342"/>
      <c r="U9" s="343"/>
      <c r="V9" s="342"/>
      <c r="W9" s="343"/>
    </row>
    <row r="10" spans="1:23" ht="91.9" customHeight="1" thickBot="1" x14ac:dyDescent="0.4">
      <c r="A10" s="357"/>
      <c r="B10" s="346"/>
      <c r="C10" s="21">
        <v>2022</v>
      </c>
      <c r="D10" s="22">
        <v>2023</v>
      </c>
      <c r="E10" s="21">
        <v>2022</v>
      </c>
      <c r="F10" s="22">
        <v>2023</v>
      </c>
      <c r="G10" s="21">
        <v>2022</v>
      </c>
      <c r="H10" s="22">
        <v>2023</v>
      </c>
      <c r="I10" s="358"/>
      <c r="J10" s="358"/>
      <c r="K10" s="362"/>
      <c r="L10" s="75" t="s">
        <v>90</v>
      </c>
      <c r="M10" s="76" t="s">
        <v>91</v>
      </c>
      <c r="N10" s="364"/>
      <c r="O10" s="362"/>
      <c r="P10" s="366"/>
      <c r="Q10" s="303"/>
      <c r="R10" s="321"/>
      <c r="S10" s="352"/>
      <c r="T10" s="21">
        <v>2022</v>
      </c>
      <c r="U10" s="22">
        <v>2023</v>
      </c>
      <c r="V10" s="22">
        <v>2022</v>
      </c>
      <c r="W10" s="22">
        <v>2023</v>
      </c>
    </row>
    <row r="11" spans="1:23" ht="35.450000000000003" customHeight="1" thickBot="1" x14ac:dyDescent="0.4">
      <c r="A11" s="66">
        <v>1</v>
      </c>
      <c r="B11" s="46">
        <v>2</v>
      </c>
      <c r="C11" s="49">
        <v>3</v>
      </c>
      <c r="D11" s="49">
        <v>4</v>
      </c>
      <c r="E11" s="50">
        <v>5</v>
      </c>
      <c r="F11" s="50">
        <v>6</v>
      </c>
      <c r="G11" s="49">
        <v>7</v>
      </c>
      <c r="H11" s="49">
        <v>8</v>
      </c>
      <c r="I11" s="71">
        <v>9</v>
      </c>
      <c r="J11" s="46">
        <v>10</v>
      </c>
      <c r="K11" s="71">
        <v>11</v>
      </c>
      <c r="L11" s="47">
        <v>12</v>
      </c>
      <c r="M11" s="49">
        <v>13</v>
      </c>
      <c r="N11" s="72">
        <v>14</v>
      </c>
      <c r="O11" s="71">
        <v>15</v>
      </c>
      <c r="P11" s="47">
        <v>16</v>
      </c>
      <c r="Q11" s="48">
        <v>17</v>
      </c>
      <c r="R11" s="50">
        <v>18</v>
      </c>
      <c r="S11" s="49">
        <v>19</v>
      </c>
      <c r="T11" s="49">
        <v>20</v>
      </c>
      <c r="U11" s="49">
        <v>21</v>
      </c>
      <c r="V11" s="49">
        <v>22</v>
      </c>
      <c r="W11" s="49">
        <v>23</v>
      </c>
    </row>
    <row r="12" spans="1:23" ht="45" customHeight="1" x14ac:dyDescent="0.35">
      <c r="A12" s="30">
        <v>1</v>
      </c>
      <c r="B12" s="45" t="s">
        <v>101</v>
      </c>
      <c r="C12" s="94">
        <v>159</v>
      </c>
      <c r="D12" s="94">
        <v>134</v>
      </c>
      <c r="E12" s="92">
        <v>101</v>
      </c>
      <c r="F12" s="92">
        <v>85</v>
      </c>
      <c r="G12" s="92">
        <v>58</v>
      </c>
      <c r="H12" s="92">
        <v>49</v>
      </c>
      <c r="I12" s="94">
        <v>54</v>
      </c>
      <c r="J12" s="40"/>
      <c r="K12" s="94">
        <v>80</v>
      </c>
      <c r="L12" s="93">
        <v>30</v>
      </c>
      <c r="M12" s="95">
        <v>29</v>
      </c>
      <c r="N12" s="94">
        <v>21</v>
      </c>
      <c r="O12" s="96"/>
      <c r="P12" s="97">
        <v>121</v>
      </c>
      <c r="Q12" s="98">
        <v>10</v>
      </c>
      <c r="R12" s="94"/>
      <c r="S12" s="92">
        <v>3</v>
      </c>
      <c r="T12" s="109"/>
      <c r="U12" s="109"/>
      <c r="V12" s="109">
        <v>6</v>
      </c>
      <c r="W12" s="109">
        <v>7</v>
      </c>
    </row>
    <row r="13" spans="1:23" s="1" customFormat="1" ht="45" customHeight="1" x14ac:dyDescent="0.3">
      <c r="A13" s="31">
        <v>2</v>
      </c>
      <c r="B13" s="45" t="s">
        <v>178</v>
      </c>
      <c r="C13" s="100">
        <v>187</v>
      </c>
      <c r="D13" s="100">
        <v>154</v>
      </c>
      <c r="E13" s="99">
        <v>124</v>
      </c>
      <c r="F13" s="99">
        <v>95</v>
      </c>
      <c r="G13" s="99">
        <v>63</v>
      </c>
      <c r="H13" s="99">
        <v>59</v>
      </c>
      <c r="I13" s="101">
        <v>68</v>
      </c>
      <c r="J13" s="23">
        <v>1</v>
      </c>
      <c r="K13" s="94">
        <v>85</v>
      </c>
      <c r="L13" s="93">
        <v>33</v>
      </c>
      <c r="M13" s="95">
        <v>28</v>
      </c>
      <c r="N13" s="94">
        <v>24</v>
      </c>
      <c r="O13" s="102"/>
      <c r="P13" s="103">
        <v>139</v>
      </c>
      <c r="Q13" s="104">
        <v>12</v>
      </c>
      <c r="R13" s="101"/>
      <c r="S13" s="99">
        <v>3</v>
      </c>
      <c r="T13" s="110"/>
      <c r="U13" s="110"/>
      <c r="V13" s="110">
        <v>7</v>
      </c>
      <c r="W13" s="110">
        <v>6</v>
      </c>
    </row>
    <row r="14" spans="1:23" s="1" customFormat="1" ht="45" customHeight="1" x14ac:dyDescent="0.3">
      <c r="A14" s="31">
        <v>3</v>
      </c>
      <c r="B14" s="9" t="s">
        <v>102</v>
      </c>
      <c r="C14" s="100">
        <v>213</v>
      </c>
      <c r="D14" s="100">
        <v>161</v>
      </c>
      <c r="E14" s="99">
        <v>149</v>
      </c>
      <c r="F14" s="99">
        <v>104</v>
      </c>
      <c r="G14" s="99">
        <v>64</v>
      </c>
      <c r="H14" s="99">
        <v>57</v>
      </c>
      <c r="I14" s="101">
        <v>72</v>
      </c>
      <c r="J14" s="23">
        <v>2</v>
      </c>
      <c r="K14" s="94">
        <v>87</v>
      </c>
      <c r="L14" s="93">
        <v>34</v>
      </c>
      <c r="M14" s="95">
        <v>30</v>
      </c>
      <c r="N14" s="94">
        <v>23</v>
      </c>
      <c r="O14" s="102"/>
      <c r="P14" s="103">
        <v>145</v>
      </c>
      <c r="Q14" s="104">
        <v>13</v>
      </c>
      <c r="R14" s="101"/>
      <c r="S14" s="99">
        <v>3</v>
      </c>
      <c r="T14" s="110"/>
      <c r="U14" s="110"/>
      <c r="V14" s="110">
        <v>6</v>
      </c>
      <c r="W14" s="110">
        <v>7</v>
      </c>
    </row>
    <row r="15" spans="1:23" s="1" customFormat="1" ht="45" customHeight="1" x14ac:dyDescent="0.3">
      <c r="A15" s="31">
        <v>4</v>
      </c>
      <c r="B15" s="260" t="s">
        <v>103</v>
      </c>
      <c r="C15" s="100">
        <v>172</v>
      </c>
      <c r="D15" s="100">
        <v>137</v>
      </c>
      <c r="E15" s="99">
        <v>112</v>
      </c>
      <c r="F15" s="99">
        <v>87</v>
      </c>
      <c r="G15" s="99">
        <v>60</v>
      </c>
      <c r="H15" s="99">
        <v>50</v>
      </c>
      <c r="I15" s="101">
        <v>57</v>
      </c>
      <c r="J15" s="23"/>
      <c r="K15" s="94">
        <v>80</v>
      </c>
      <c r="L15" s="93">
        <v>31</v>
      </c>
      <c r="M15" s="95">
        <v>27</v>
      </c>
      <c r="N15" s="94">
        <v>22</v>
      </c>
      <c r="O15" s="102"/>
      <c r="P15" s="103">
        <v>123</v>
      </c>
      <c r="Q15" s="104">
        <v>11</v>
      </c>
      <c r="R15" s="101"/>
      <c r="S15" s="99">
        <v>3</v>
      </c>
      <c r="T15" s="110"/>
      <c r="U15" s="110"/>
      <c r="V15" s="110">
        <v>7</v>
      </c>
      <c r="W15" s="110">
        <v>6</v>
      </c>
    </row>
    <row r="16" spans="1:23" s="1" customFormat="1" ht="45" customHeight="1" x14ac:dyDescent="0.3">
      <c r="A16" s="31">
        <v>5</v>
      </c>
      <c r="B16" s="9" t="s">
        <v>104</v>
      </c>
      <c r="C16" s="100">
        <v>162</v>
      </c>
      <c r="D16" s="100">
        <v>119</v>
      </c>
      <c r="E16" s="99">
        <v>106</v>
      </c>
      <c r="F16" s="99">
        <v>72</v>
      </c>
      <c r="G16" s="99">
        <v>56</v>
      </c>
      <c r="H16" s="99">
        <v>47</v>
      </c>
      <c r="I16" s="101">
        <v>40</v>
      </c>
      <c r="J16" s="23">
        <v>1</v>
      </c>
      <c r="K16" s="94">
        <v>78</v>
      </c>
      <c r="L16" s="93">
        <v>28</v>
      </c>
      <c r="M16" s="244">
        <v>31</v>
      </c>
      <c r="N16" s="94">
        <v>19</v>
      </c>
      <c r="O16" s="102"/>
      <c r="P16" s="103">
        <v>107</v>
      </c>
      <c r="Q16" s="104">
        <v>10</v>
      </c>
      <c r="R16" s="101"/>
      <c r="S16" s="99">
        <v>2</v>
      </c>
      <c r="T16" s="110"/>
      <c r="U16" s="110"/>
      <c r="V16" s="110">
        <v>6</v>
      </c>
      <c r="W16" s="110">
        <v>7</v>
      </c>
    </row>
    <row r="17" spans="1:25" s="1" customFormat="1" ht="45" customHeight="1" x14ac:dyDescent="0.3">
      <c r="A17" s="31">
        <v>6</v>
      </c>
      <c r="B17" s="9" t="s">
        <v>105</v>
      </c>
      <c r="C17" s="100">
        <v>150</v>
      </c>
      <c r="D17" s="100">
        <v>123</v>
      </c>
      <c r="E17" s="99">
        <v>91</v>
      </c>
      <c r="F17" s="99">
        <v>75</v>
      </c>
      <c r="G17" s="99">
        <v>59</v>
      </c>
      <c r="H17" s="99">
        <v>48</v>
      </c>
      <c r="I17" s="101">
        <v>45</v>
      </c>
      <c r="J17" s="23"/>
      <c r="K17" s="94">
        <v>78</v>
      </c>
      <c r="L17" s="93">
        <v>31</v>
      </c>
      <c r="M17" s="95">
        <v>26</v>
      </c>
      <c r="N17" s="94">
        <v>21</v>
      </c>
      <c r="O17" s="102"/>
      <c r="P17" s="103">
        <v>111</v>
      </c>
      <c r="Q17" s="104">
        <v>10</v>
      </c>
      <c r="R17" s="101"/>
      <c r="S17" s="99">
        <v>2</v>
      </c>
      <c r="T17" s="110"/>
      <c r="U17" s="110"/>
      <c r="V17" s="110">
        <v>7</v>
      </c>
      <c r="W17" s="110">
        <v>6</v>
      </c>
    </row>
    <row r="18" spans="1:25" s="1" customFormat="1" ht="45" customHeight="1" x14ac:dyDescent="0.3">
      <c r="A18" s="31">
        <v>7</v>
      </c>
      <c r="B18" s="9" t="s">
        <v>106</v>
      </c>
      <c r="C18" s="100">
        <v>159</v>
      </c>
      <c r="D18" s="100">
        <v>155</v>
      </c>
      <c r="E18" s="99">
        <v>93</v>
      </c>
      <c r="F18" s="99">
        <v>109</v>
      </c>
      <c r="G18" s="99">
        <v>66</v>
      </c>
      <c r="H18" s="99">
        <v>46</v>
      </c>
      <c r="I18" s="101">
        <v>65</v>
      </c>
      <c r="J18" s="23">
        <v>1</v>
      </c>
      <c r="K18" s="94">
        <v>89</v>
      </c>
      <c r="L18" s="93">
        <v>34</v>
      </c>
      <c r="M18" s="95">
        <v>29</v>
      </c>
      <c r="N18" s="94">
        <v>26</v>
      </c>
      <c r="O18" s="102"/>
      <c r="P18" s="103">
        <v>141</v>
      </c>
      <c r="Q18" s="104">
        <v>11</v>
      </c>
      <c r="R18" s="101"/>
      <c r="S18" s="99">
        <v>3</v>
      </c>
      <c r="T18" s="110">
        <v>1</v>
      </c>
      <c r="U18" s="110"/>
      <c r="V18" s="110">
        <v>6</v>
      </c>
      <c r="W18" s="110">
        <v>7</v>
      </c>
    </row>
    <row r="19" spans="1:25" s="1" customFormat="1" ht="45" customHeight="1" x14ac:dyDescent="0.3">
      <c r="A19" s="31">
        <v>8</v>
      </c>
      <c r="B19" s="9" t="s">
        <v>107</v>
      </c>
      <c r="C19" s="100">
        <v>187</v>
      </c>
      <c r="D19" s="100">
        <v>140</v>
      </c>
      <c r="E19" s="99">
        <v>129</v>
      </c>
      <c r="F19" s="99">
        <v>91</v>
      </c>
      <c r="G19" s="99">
        <v>58</v>
      </c>
      <c r="H19" s="99">
        <v>49</v>
      </c>
      <c r="I19" s="101">
        <v>61</v>
      </c>
      <c r="J19" s="23"/>
      <c r="K19" s="94">
        <v>79</v>
      </c>
      <c r="L19" s="93">
        <v>30</v>
      </c>
      <c r="M19" s="95">
        <v>27</v>
      </c>
      <c r="N19" s="94">
        <v>22</v>
      </c>
      <c r="O19" s="102"/>
      <c r="P19" s="103">
        <v>127</v>
      </c>
      <c r="Q19" s="104">
        <v>10</v>
      </c>
      <c r="R19" s="101"/>
      <c r="S19" s="99">
        <v>3</v>
      </c>
      <c r="T19" s="110"/>
      <c r="U19" s="110"/>
      <c r="V19" s="110">
        <v>7</v>
      </c>
      <c r="W19" s="110">
        <v>7</v>
      </c>
    </row>
    <row r="20" spans="1:25" s="1" customFormat="1" ht="45" customHeight="1" thickBot="1" x14ac:dyDescent="0.35">
      <c r="A20" s="31">
        <v>9</v>
      </c>
      <c r="B20" s="9" t="s">
        <v>108</v>
      </c>
      <c r="C20" s="100">
        <v>448</v>
      </c>
      <c r="D20" s="100">
        <v>322</v>
      </c>
      <c r="E20" s="99">
        <v>383</v>
      </c>
      <c r="F20" s="99">
        <v>254</v>
      </c>
      <c r="G20" s="99">
        <v>65</v>
      </c>
      <c r="H20" s="99">
        <v>68</v>
      </c>
      <c r="I20" s="101">
        <v>240</v>
      </c>
      <c r="J20" s="23">
        <v>3</v>
      </c>
      <c r="K20" s="94">
        <v>79</v>
      </c>
      <c r="L20" s="93">
        <v>29</v>
      </c>
      <c r="M20" s="95">
        <v>31</v>
      </c>
      <c r="N20" s="94">
        <v>19</v>
      </c>
      <c r="O20" s="102"/>
      <c r="P20" s="103">
        <v>304</v>
      </c>
      <c r="Q20" s="104">
        <v>14</v>
      </c>
      <c r="R20" s="101"/>
      <c r="S20" s="99">
        <v>4</v>
      </c>
      <c r="T20" s="110"/>
      <c r="U20" s="110"/>
      <c r="V20" s="110">
        <v>7</v>
      </c>
      <c r="W20" s="110">
        <v>7</v>
      </c>
    </row>
    <row r="21" spans="1:25" s="1" customFormat="1" ht="45" customHeight="1" thickBot="1" x14ac:dyDescent="0.35">
      <c r="A21" s="344" t="s">
        <v>74</v>
      </c>
      <c r="B21" s="345"/>
      <c r="C21" s="105">
        <f t="shared" ref="C21" si="0">SUM(C12:C20)</f>
        <v>1837</v>
      </c>
      <c r="D21" s="105">
        <f t="shared" ref="D21:K21" si="1">SUM(D12:D20)</f>
        <v>1445</v>
      </c>
      <c r="E21" s="105">
        <f>E12+E13+E14+E15+E16+E17+E18+E19+E20</f>
        <v>1288</v>
      </c>
      <c r="F21" s="105">
        <f>SUM(F12:F20)</f>
        <v>972</v>
      </c>
      <c r="G21" s="105">
        <f t="shared" ref="G21" si="2">SUM(G12:G20)</f>
        <v>549</v>
      </c>
      <c r="H21" s="105">
        <v>473</v>
      </c>
      <c r="I21" s="105">
        <f t="shared" si="1"/>
        <v>702</v>
      </c>
      <c r="J21" s="105">
        <f t="shared" si="1"/>
        <v>8</v>
      </c>
      <c r="K21" s="105">
        <f t="shared" si="1"/>
        <v>735</v>
      </c>
      <c r="L21" s="105">
        <f t="shared" ref="L21:W21" si="3">SUM(L12:L20)</f>
        <v>280</v>
      </c>
      <c r="M21" s="105">
        <f t="shared" si="3"/>
        <v>258</v>
      </c>
      <c r="N21" s="105">
        <v>197</v>
      </c>
      <c r="O21" s="105">
        <f t="shared" si="3"/>
        <v>0</v>
      </c>
      <c r="P21" s="105">
        <v>1318</v>
      </c>
      <c r="Q21" s="105">
        <f t="shared" si="3"/>
        <v>101</v>
      </c>
      <c r="R21" s="105">
        <f t="shared" si="3"/>
        <v>0</v>
      </c>
      <c r="S21" s="105">
        <f t="shared" si="3"/>
        <v>26</v>
      </c>
      <c r="T21" s="105">
        <f t="shared" si="3"/>
        <v>1</v>
      </c>
      <c r="U21" s="105">
        <f t="shared" si="3"/>
        <v>0</v>
      </c>
      <c r="V21" s="105">
        <f t="shared" ref="V21" si="4">SUM(V12:V20)</f>
        <v>59</v>
      </c>
      <c r="W21" s="105">
        <f t="shared" si="3"/>
        <v>60</v>
      </c>
    </row>
    <row r="22" spans="1:25" ht="26.25" thickBot="1" x14ac:dyDescent="0.4">
      <c r="T22" s="105"/>
    </row>
    <row r="24" spans="1:25" ht="46.15" customHeight="1" x14ac:dyDescent="0.6">
      <c r="A24" s="55"/>
      <c r="B24" s="338" t="s">
        <v>100</v>
      </c>
      <c r="C24" s="338"/>
      <c r="D24" s="338"/>
      <c r="E24" s="268"/>
      <c r="F24" s="339"/>
      <c r="G24" s="339"/>
      <c r="H24" s="339"/>
      <c r="I24" s="339"/>
      <c r="J24" s="339"/>
      <c r="K24" s="106"/>
      <c r="L24" s="338" t="s">
        <v>75</v>
      </c>
      <c r="M24" s="338"/>
      <c r="N24" s="338"/>
      <c r="O24" s="107"/>
      <c r="P24" s="107"/>
      <c r="Q24" s="107"/>
      <c r="R24" s="56"/>
    </row>
    <row r="25" spans="1:25" ht="45.75" x14ac:dyDescent="0.65">
      <c r="A25" s="57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8"/>
    </row>
    <row r="26" spans="1:25" ht="35.25" x14ac:dyDescent="0.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14"/>
      <c r="T26" s="14"/>
      <c r="U26" s="14"/>
      <c r="V26" s="14"/>
      <c r="W26" s="14"/>
      <c r="X26" s="14"/>
      <c r="Y26" s="14"/>
    </row>
    <row r="27" spans="1:25" ht="45.75" x14ac:dyDescent="0.6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8"/>
      <c r="M27" s="58"/>
      <c r="N27" s="58"/>
      <c r="O27" s="58"/>
      <c r="P27" s="58"/>
      <c r="Q27" s="58"/>
      <c r="R27" s="58"/>
    </row>
    <row r="28" spans="1:25" ht="45.75" x14ac:dyDescent="0.65">
      <c r="A28" s="57"/>
      <c r="B28" s="57"/>
      <c r="C28" s="57"/>
      <c r="D28" s="57"/>
      <c r="E28" s="57"/>
      <c r="F28" s="57"/>
      <c r="G28" s="59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25" ht="45.75" x14ac:dyDescent="0.65">
      <c r="A29" s="57"/>
      <c r="B29" s="57"/>
      <c r="C29" s="57"/>
      <c r="D29" s="57"/>
      <c r="E29" s="57"/>
      <c r="F29" s="57"/>
      <c r="G29" s="59"/>
      <c r="H29" s="58"/>
      <c r="I29" s="58"/>
      <c r="J29" s="58"/>
      <c r="K29" s="58"/>
    </row>
  </sheetData>
  <mergeCells count="33">
    <mergeCell ref="U1:W1"/>
    <mergeCell ref="U2:W2"/>
    <mergeCell ref="I5:K5"/>
    <mergeCell ref="A3:W3"/>
    <mergeCell ref="A4:W4"/>
    <mergeCell ref="V5:W5"/>
    <mergeCell ref="O5:Q5"/>
    <mergeCell ref="R8:R10"/>
    <mergeCell ref="N9:N10"/>
    <mergeCell ref="E6:W6"/>
    <mergeCell ref="A6:A10"/>
    <mergeCell ref="B6:B10"/>
    <mergeCell ref="V7:W9"/>
    <mergeCell ref="T7:U9"/>
    <mergeCell ref="K9:K10"/>
    <mergeCell ref="J8:J10"/>
    <mergeCell ref="P8:P10"/>
    <mergeCell ref="B24:D24"/>
    <mergeCell ref="H24:J24"/>
    <mergeCell ref="L24:N24"/>
    <mergeCell ref="G8:H9"/>
    <mergeCell ref="F24:G24"/>
    <mergeCell ref="A21:B21"/>
    <mergeCell ref="C6:D9"/>
    <mergeCell ref="I7:S7"/>
    <mergeCell ref="S8:S10"/>
    <mergeCell ref="E7:H7"/>
    <mergeCell ref="E8:F9"/>
    <mergeCell ref="I8:I10"/>
    <mergeCell ref="L9:M9"/>
    <mergeCell ref="Q8:Q10"/>
    <mergeCell ref="O9:O10"/>
    <mergeCell ref="K8:O8"/>
  </mergeCells>
  <printOptions horizontalCentered="1" verticalCentered="1"/>
  <pageMargins left="0.23597222566604614" right="3.9305556565523148E-2" top="3.9305556565523148E-2" bottom="3.9305556565523148E-2" header="7.8611113131046295E-2" footer="7.8611113131046295E-2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T50"/>
  <sheetViews>
    <sheetView view="pageBreakPreview" topLeftCell="A10" zoomScale="60" zoomScaleNormal="55" workbookViewId="0">
      <selection activeCell="P48" sqref="P48"/>
    </sheetView>
  </sheetViews>
  <sheetFormatPr defaultRowHeight="26.25" x14ac:dyDescent="0.4"/>
  <cols>
    <col min="1" max="1" width="6.140625" style="15" customWidth="1"/>
    <col min="2" max="2" width="57.140625" style="15" customWidth="1"/>
    <col min="3" max="3" width="15.85546875" style="15" customWidth="1"/>
    <col min="4" max="4" width="18.28515625" style="15" customWidth="1"/>
    <col min="5" max="5" width="24.85546875" style="15" customWidth="1"/>
    <col min="6" max="18" width="10.7109375" style="15" customWidth="1"/>
    <col min="19" max="19" width="12.28515625" style="15" customWidth="1"/>
    <col min="20" max="20" width="10.7109375" style="15" customWidth="1"/>
    <col min="21" max="16384" width="9.140625" style="15"/>
  </cols>
  <sheetData>
    <row r="1" spans="1:20" ht="27.75" x14ac:dyDescent="0.4">
      <c r="R1" s="373" t="s">
        <v>110</v>
      </c>
      <c r="S1" s="373"/>
      <c r="T1" s="373"/>
    </row>
    <row r="2" spans="1:20" ht="27" x14ac:dyDescent="0.4">
      <c r="A2" s="311" t="s">
        <v>198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1:20" ht="30.75" customHeight="1" x14ac:dyDescent="0.4">
      <c r="A3" s="311" t="s">
        <v>109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</row>
    <row r="4" spans="1:20" ht="24" customHeight="1" x14ac:dyDescent="0.4">
      <c r="A4" s="312" t="s">
        <v>1</v>
      </c>
      <c r="B4" s="288" t="s">
        <v>111</v>
      </c>
      <c r="C4" s="285" t="s">
        <v>6</v>
      </c>
      <c r="D4" s="287"/>
      <c r="E4" s="374" t="s">
        <v>86</v>
      </c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291"/>
    </row>
    <row r="5" spans="1:20" ht="24.6" customHeight="1" x14ac:dyDescent="0.4">
      <c r="A5" s="313"/>
      <c r="B5" s="289"/>
      <c r="C5" s="297"/>
      <c r="D5" s="298"/>
      <c r="E5" s="292" t="s">
        <v>112</v>
      </c>
      <c r="F5" s="296"/>
      <c r="G5" s="296"/>
      <c r="H5" s="296"/>
      <c r="I5" s="296"/>
      <c r="J5" s="296"/>
      <c r="K5" s="296"/>
      <c r="L5" s="296"/>
      <c r="M5" s="374" t="s">
        <v>113</v>
      </c>
      <c r="N5" s="375"/>
      <c r="O5" s="375"/>
      <c r="P5" s="375"/>
      <c r="Q5" s="375"/>
      <c r="R5" s="375"/>
      <c r="S5" s="375"/>
      <c r="T5" s="291"/>
    </row>
    <row r="6" spans="1:20" ht="24.6" customHeight="1" x14ac:dyDescent="0.4">
      <c r="A6" s="313"/>
      <c r="B6" s="289"/>
      <c r="C6" s="297"/>
      <c r="D6" s="298"/>
      <c r="E6" s="285" t="s">
        <v>6</v>
      </c>
      <c r="F6" s="287"/>
      <c r="G6" s="285" t="s">
        <v>114</v>
      </c>
      <c r="H6" s="287"/>
      <c r="I6" s="286" t="s">
        <v>115</v>
      </c>
      <c r="J6" s="287"/>
      <c r="K6" s="285" t="s">
        <v>116</v>
      </c>
      <c r="L6" s="287"/>
      <c r="M6" s="285" t="s">
        <v>6</v>
      </c>
      <c r="N6" s="287"/>
      <c r="O6" s="285" t="s">
        <v>114</v>
      </c>
      <c r="P6" s="287"/>
      <c r="Q6" s="286" t="s">
        <v>115</v>
      </c>
      <c r="R6" s="287"/>
      <c r="S6" s="285" t="s">
        <v>116</v>
      </c>
      <c r="T6" s="287"/>
    </row>
    <row r="7" spans="1:20" ht="27.6" customHeight="1" x14ac:dyDescent="0.4">
      <c r="A7" s="313"/>
      <c r="B7" s="289"/>
      <c r="C7" s="297"/>
      <c r="D7" s="298"/>
      <c r="E7" s="297"/>
      <c r="F7" s="298"/>
      <c r="G7" s="297"/>
      <c r="H7" s="298"/>
      <c r="I7" s="376"/>
      <c r="J7" s="298"/>
      <c r="K7" s="297"/>
      <c r="L7" s="298"/>
      <c r="M7" s="297"/>
      <c r="N7" s="298"/>
      <c r="O7" s="297"/>
      <c r="P7" s="298"/>
      <c r="Q7" s="376"/>
      <c r="R7" s="298"/>
      <c r="S7" s="297"/>
      <c r="T7" s="298"/>
    </row>
    <row r="8" spans="1:20" ht="21.6" customHeight="1" x14ac:dyDescent="0.4">
      <c r="A8" s="319"/>
      <c r="B8" s="292"/>
      <c r="C8" s="21">
        <v>2022</v>
      </c>
      <c r="D8" s="22">
        <v>2023</v>
      </c>
      <c r="E8" s="21">
        <v>2022</v>
      </c>
      <c r="F8" s="22">
        <v>2023</v>
      </c>
      <c r="G8" s="21">
        <v>2022</v>
      </c>
      <c r="H8" s="22">
        <v>2023</v>
      </c>
      <c r="I8" s="22">
        <v>2022</v>
      </c>
      <c r="J8" s="22">
        <v>2023</v>
      </c>
      <c r="K8" s="21">
        <v>2022</v>
      </c>
      <c r="L8" s="22">
        <v>2023</v>
      </c>
      <c r="M8" s="21">
        <v>2022</v>
      </c>
      <c r="N8" s="22">
        <v>2023</v>
      </c>
      <c r="O8" s="21">
        <v>2022</v>
      </c>
      <c r="P8" s="22">
        <v>2023</v>
      </c>
      <c r="Q8" s="21">
        <v>2022</v>
      </c>
      <c r="R8" s="22">
        <v>2023</v>
      </c>
      <c r="S8" s="21">
        <v>2022</v>
      </c>
      <c r="T8" s="22">
        <v>2023</v>
      </c>
    </row>
    <row r="9" spans="1:20" ht="21.6" customHeight="1" thickBot="1" x14ac:dyDescent="0.45">
      <c r="A9" s="130">
        <v>1</v>
      </c>
      <c r="B9" s="131">
        <v>2</v>
      </c>
      <c r="C9" s="133">
        <v>4</v>
      </c>
      <c r="D9" s="133">
        <v>4</v>
      </c>
      <c r="E9" s="135">
        <v>6</v>
      </c>
      <c r="F9" s="135">
        <v>6</v>
      </c>
      <c r="G9" s="133">
        <v>8</v>
      </c>
      <c r="H9" s="133">
        <v>8</v>
      </c>
      <c r="I9" s="135">
        <v>10</v>
      </c>
      <c r="J9" s="135">
        <v>10</v>
      </c>
      <c r="K9" s="132">
        <v>11</v>
      </c>
      <c r="L9" s="133">
        <v>12</v>
      </c>
      <c r="M9" s="135">
        <v>14</v>
      </c>
      <c r="N9" s="135">
        <v>14</v>
      </c>
      <c r="O9" s="133">
        <v>16</v>
      </c>
      <c r="P9" s="133">
        <v>16</v>
      </c>
      <c r="Q9" s="134">
        <v>17</v>
      </c>
      <c r="R9" s="135">
        <v>18</v>
      </c>
      <c r="S9" s="132">
        <v>19</v>
      </c>
      <c r="T9" s="135">
        <v>20</v>
      </c>
    </row>
    <row r="10" spans="1:20" ht="19.899999999999999" customHeight="1" x14ac:dyDescent="0.4">
      <c r="A10" s="63">
        <v>1</v>
      </c>
      <c r="B10" s="41" t="s">
        <v>36</v>
      </c>
      <c r="C10" s="136"/>
      <c r="D10" s="136"/>
      <c r="E10" s="137"/>
      <c r="F10" s="137"/>
      <c r="G10" s="138"/>
      <c r="H10" s="138"/>
      <c r="I10" s="138"/>
      <c r="J10" s="138"/>
      <c r="K10" s="138"/>
      <c r="L10" s="136"/>
      <c r="M10" s="140"/>
      <c r="N10" s="140"/>
      <c r="O10" s="136"/>
      <c r="P10" s="136"/>
      <c r="Q10" s="138"/>
      <c r="R10" s="138"/>
      <c r="S10" s="141"/>
      <c r="T10" s="140"/>
    </row>
    <row r="11" spans="1:20" ht="19.899999999999999" customHeight="1" x14ac:dyDescent="0.4">
      <c r="A11" s="142">
        <v>2</v>
      </c>
      <c r="B11" s="24" t="s">
        <v>37</v>
      </c>
      <c r="C11" s="136"/>
      <c r="D11" s="136"/>
      <c r="E11" s="137"/>
      <c r="F11" s="137"/>
      <c r="G11" s="144"/>
      <c r="H11" s="144"/>
      <c r="I11" s="144"/>
      <c r="J11" s="144"/>
      <c r="K11" s="144"/>
      <c r="L11" s="145"/>
      <c r="M11" s="140"/>
      <c r="N11" s="140"/>
      <c r="O11" s="145"/>
      <c r="P11" s="145"/>
      <c r="Q11" s="144"/>
      <c r="R11" s="144"/>
      <c r="S11" s="146"/>
      <c r="T11" s="147"/>
    </row>
    <row r="12" spans="1:20" ht="19.899999999999999" customHeight="1" x14ac:dyDescent="0.4">
      <c r="A12" s="142">
        <v>3</v>
      </c>
      <c r="B12" s="25" t="s">
        <v>38</v>
      </c>
      <c r="C12" s="251" t="s">
        <v>192</v>
      </c>
      <c r="D12" s="120" t="s">
        <v>193</v>
      </c>
      <c r="E12" s="144">
        <v>24</v>
      </c>
      <c r="F12" s="144">
        <v>44</v>
      </c>
      <c r="G12" s="144">
        <v>24</v>
      </c>
      <c r="H12" s="144">
        <v>44</v>
      </c>
      <c r="I12" s="139"/>
      <c r="J12" s="139"/>
      <c r="K12" s="140"/>
      <c r="L12" s="139"/>
      <c r="M12" s="139">
        <v>21</v>
      </c>
      <c r="N12" s="139">
        <v>20</v>
      </c>
      <c r="O12" s="139">
        <v>21</v>
      </c>
      <c r="P12" s="139">
        <v>20</v>
      </c>
      <c r="Q12" s="144"/>
      <c r="R12" s="144"/>
      <c r="S12" s="146"/>
      <c r="T12" s="147"/>
    </row>
    <row r="13" spans="1:20" ht="19.899999999999999" customHeight="1" x14ac:dyDescent="0.4">
      <c r="A13" s="142">
        <v>4</v>
      </c>
      <c r="B13" s="25" t="s">
        <v>39</v>
      </c>
      <c r="C13" s="251" t="s">
        <v>202</v>
      </c>
      <c r="D13" s="120" t="s">
        <v>217</v>
      </c>
      <c r="E13" s="144">
        <v>67</v>
      </c>
      <c r="F13" s="144">
        <v>56</v>
      </c>
      <c r="G13" s="144">
        <v>65</v>
      </c>
      <c r="H13" s="144">
        <v>56</v>
      </c>
      <c r="I13" s="139">
        <v>2</v>
      </c>
      <c r="J13" s="139"/>
      <c r="K13" s="140"/>
      <c r="L13" s="139"/>
      <c r="M13" s="139">
        <v>33</v>
      </c>
      <c r="N13" s="139">
        <v>21</v>
      </c>
      <c r="O13" s="139">
        <v>33</v>
      </c>
      <c r="P13" s="139">
        <v>21</v>
      </c>
      <c r="Q13" s="144"/>
      <c r="R13" s="144"/>
      <c r="S13" s="146"/>
      <c r="T13" s="147"/>
    </row>
    <row r="14" spans="1:20" ht="19.899999999999999" customHeight="1" x14ac:dyDescent="0.4">
      <c r="A14" s="142">
        <v>5</v>
      </c>
      <c r="B14" s="25" t="s">
        <v>40</v>
      </c>
      <c r="C14" s="251" t="s">
        <v>180</v>
      </c>
      <c r="D14" s="120" t="s">
        <v>190</v>
      </c>
      <c r="E14" s="144">
        <v>31</v>
      </c>
      <c r="F14" s="144">
        <v>41</v>
      </c>
      <c r="G14" s="144">
        <v>31</v>
      </c>
      <c r="H14" s="144">
        <v>40</v>
      </c>
      <c r="I14" s="139"/>
      <c r="J14" s="139">
        <v>1</v>
      </c>
      <c r="K14" s="140"/>
      <c r="L14" s="139"/>
      <c r="M14" s="139">
        <v>16</v>
      </c>
      <c r="N14" s="139">
        <v>19</v>
      </c>
      <c r="O14" s="139">
        <v>16</v>
      </c>
      <c r="P14" s="139">
        <v>19</v>
      </c>
      <c r="Q14" s="144"/>
      <c r="R14" s="144"/>
      <c r="S14" s="146"/>
      <c r="T14" s="147"/>
    </row>
    <row r="15" spans="1:20" ht="19.899999999999999" customHeight="1" x14ac:dyDescent="0.4">
      <c r="A15" s="142">
        <v>6</v>
      </c>
      <c r="B15" s="25" t="s">
        <v>41</v>
      </c>
      <c r="C15" s="251"/>
      <c r="D15" s="120"/>
      <c r="E15" s="144"/>
      <c r="F15" s="144"/>
      <c r="G15" s="144"/>
      <c r="H15" s="144"/>
      <c r="I15" s="139"/>
      <c r="J15" s="139"/>
      <c r="K15" s="140"/>
      <c r="L15" s="139"/>
      <c r="M15" s="139"/>
      <c r="N15" s="139"/>
      <c r="O15" s="139"/>
      <c r="P15" s="139"/>
      <c r="Q15" s="144"/>
      <c r="R15" s="144"/>
      <c r="S15" s="146"/>
      <c r="T15" s="147"/>
    </row>
    <row r="16" spans="1:20" ht="19.899999999999999" customHeight="1" x14ac:dyDescent="0.4">
      <c r="A16" s="142">
        <v>7</v>
      </c>
      <c r="B16" s="25" t="s">
        <v>42</v>
      </c>
      <c r="C16" s="251" t="s">
        <v>203</v>
      </c>
      <c r="D16" s="120" t="s">
        <v>218</v>
      </c>
      <c r="E16" s="144">
        <v>48</v>
      </c>
      <c r="F16" s="144">
        <v>71</v>
      </c>
      <c r="G16" s="144">
        <v>47</v>
      </c>
      <c r="H16" s="144">
        <v>71</v>
      </c>
      <c r="I16" s="139">
        <v>1</v>
      </c>
      <c r="J16" s="139"/>
      <c r="K16" s="140"/>
      <c r="L16" s="139"/>
      <c r="M16" s="139">
        <v>19</v>
      </c>
      <c r="N16" s="139"/>
      <c r="O16" s="139">
        <v>19</v>
      </c>
      <c r="P16" s="139"/>
      <c r="Q16" s="144"/>
      <c r="R16" s="144"/>
      <c r="S16" s="146"/>
      <c r="T16" s="147"/>
    </row>
    <row r="17" spans="1:20" ht="19.899999999999999" customHeight="1" x14ac:dyDescent="0.4">
      <c r="A17" s="142">
        <v>8</v>
      </c>
      <c r="B17" s="25" t="s">
        <v>43</v>
      </c>
      <c r="C17" s="251"/>
      <c r="D17" s="120"/>
      <c r="E17" s="144"/>
      <c r="F17" s="144"/>
      <c r="G17" s="144"/>
      <c r="H17" s="144"/>
      <c r="I17" s="139"/>
      <c r="J17" s="139"/>
      <c r="K17" s="140"/>
      <c r="L17" s="139"/>
      <c r="M17" s="139"/>
      <c r="N17" s="139"/>
      <c r="O17" s="139"/>
      <c r="P17" s="139"/>
      <c r="Q17" s="144"/>
      <c r="R17" s="144"/>
      <c r="S17" s="146"/>
      <c r="T17" s="147"/>
    </row>
    <row r="18" spans="1:20" ht="19.899999999999999" customHeight="1" x14ac:dyDescent="0.4">
      <c r="A18" s="142">
        <v>9</v>
      </c>
      <c r="B18" s="25" t="s">
        <v>44</v>
      </c>
      <c r="C18" s="251"/>
      <c r="D18" s="120"/>
      <c r="E18" s="144"/>
      <c r="F18" s="144"/>
      <c r="G18" s="144"/>
      <c r="H18" s="144"/>
      <c r="I18" s="139"/>
      <c r="J18" s="139"/>
      <c r="K18" s="140"/>
      <c r="L18" s="139"/>
      <c r="M18" s="139"/>
      <c r="N18" s="139"/>
      <c r="O18" s="139"/>
      <c r="P18" s="139"/>
      <c r="Q18" s="144"/>
      <c r="R18" s="144"/>
      <c r="S18" s="146"/>
      <c r="T18" s="147"/>
    </row>
    <row r="19" spans="1:20" ht="19.899999999999999" customHeight="1" x14ac:dyDescent="0.4">
      <c r="A19" s="142">
        <v>10</v>
      </c>
      <c r="B19" s="25" t="s">
        <v>45</v>
      </c>
      <c r="C19" s="251" t="s">
        <v>204</v>
      </c>
      <c r="D19" s="120" t="s">
        <v>190</v>
      </c>
      <c r="E19" s="144">
        <v>31</v>
      </c>
      <c r="F19" s="144">
        <v>38</v>
      </c>
      <c r="G19" s="144">
        <v>31</v>
      </c>
      <c r="H19" s="144">
        <v>38</v>
      </c>
      <c r="I19" s="139"/>
      <c r="J19" s="139"/>
      <c r="K19" s="140"/>
      <c r="L19" s="139"/>
      <c r="M19" s="139">
        <v>18</v>
      </c>
      <c r="N19" s="139">
        <v>22</v>
      </c>
      <c r="O19" s="139">
        <v>18</v>
      </c>
      <c r="P19" s="139">
        <v>22</v>
      </c>
      <c r="Q19" s="144"/>
      <c r="R19" s="144"/>
      <c r="S19" s="146"/>
      <c r="T19" s="147"/>
    </row>
    <row r="20" spans="1:20" ht="19.899999999999999" customHeight="1" x14ac:dyDescent="0.4">
      <c r="A20" s="142">
        <v>11</v>
      </c>
      <c r="B20" s="25" t="s">
        <v>46</v>
      </c>
      <c r="C20" s="252">
        <v>114</v>
      </c>
      <c r="D20" s="119">
        <v>80</v>
      </c>
      <c r="E20" s="144">
        <v>66</v>
      </c>
      <c r="F20" s="144">
        <v>57</v>
      </c>
      <c r="G20" s="144">
        <v>64</v>
      </c>
      <c r="H20" s="144">
        <v>55</v>
      </c>
      <c r="I20" s="139">
        <v>2</v>
      </c>
      <c r="J20" s="139">
        <v>2</v>
      </c>
      <c r="K20" s="140"/>
      <c r="L20" s="139"/>
      <c r="M20" s="139">
        <v>48</v>
      </c>
      <c r="N20" s="139">
        <v>23</v>
      </c>
      <c r="O20" s="139">
        <v>48</v>
      </c>
      <c r="P20" s="139">
        <v>23</v>
      </c>
      <c r="Q20" s="144"/>
      <c r="R20" s="144"/>
      <c r="S20" s="146"/>
      <c r="T20" s="147"/>
    </row>
    <row r="21" spans="1:20" ht="19.899999999999999" customHeight="1" x14ac:dyDescent="0.4">
      <c r="A21" s="142">
        <v>12</v>
      </c>
      <c r="B21" s="24" t="s">
        <v>47</v>
      </c>
      <c r="C21" s="251"/>
      <c r="D21" s="120"/>
      <c r="E21" s="144"/>
      <c r="F21" s="144"/>
      <c r="G21" s="144"/>
      <c r="H21" s="144"/>
      <c r="I21" s="139"/>
      <c r="J21" s="139"/>
      <c r="K21" s="140"/>
      <c r="L21" s="139"/>
      <c r="M21" s="139"/>
      <c r="N21" s="139"/>
      <c r="O21" s="139"/>
      <c r="P21" s="139"/>
      <c r="Q21" s="149"/>
      <c r="R21" s="149"/>
      <c r="S21" s="150"/>
      <c r="T21" s="16"/>
    </row>
    <row r="22" spans="1:20" ht="19.899999999999999" customHeight="1" x14ac:dyDescent="0.4">
      <c r="A22" s="142">
        <v>13</v>
      </c>
      <c r="B22" s="25" t="s">
        <v>48</v>
      </c>
      <c r="C22" s="251"/>
      <c r="D22" s="120"/>
      <c r="E22" s="144"/>
      <c r="F22" s="144"/>
      <c r="G22" s="144"/>
      <c r="H22" s="144"/>
      <c r="I22" s="139"/>
      <c r="J22" s="139"/>
      <c r="K22" s="140"/>
      <c r="L22" s="139"/>
      <c r="M22" s="139"/>
      <c r="N22" s="139"/>
      <c r="O22" s="139"/>
      <c r="P22" s="139"/>
      <c r="Q22" s="144"/>
      <c r="R22" s="144"/>
      <c r="S22" s="146"/>
      <c r="T22" s="147"/>
    </row>
    <row r="23" spans="1:20" ht="19.899999999999999" customHeight="1" x14ac:dyDescent="0.4">
      <c r="A23" s="142">
        <v>14</v>
      </c>
      <c r="B23" s="25" t="s">
        <v>49</v>
      </c>
      <c r="C23" s="251" t="s">
        <v>191</v>
      </c>
      <c r="D23" s="120" t="s">
        <v>204</v>
      </c>
      <c r="E23" s="144">
        <v>37</v>
      </c>
      <c r="F23" s="144">
        <v>38</v>
      </c>
      <c r="G23" s="144">
        <v>37</v>
      </c>
      <c r="H23" s="144">
        <v>38</v>
      </c>
      <c r="I23" s="139"/>
      <c r="J23" s="139"/>
      <c r="K23" s="140"/>
      <c r="L23" s="139"/>
      <c r="M23" s="139">
        <v>19</v>
      </c>
      <c r="N23" s="139">
        <v>11</v>
      </c>
      <c r="O23" s="139">
        <v>19</v>
      </c>
      <c r="P23" s="139">
        <v>11</v>
      </c>
      <c r="Q23" s="144"/>
      <c r="R23" s="144"/>
      <c r="S23" s="146"/>
      <c r="T23" s="147"/>
    </row>
    <row r="24" spans="1:20" ht="19.899999999999999" customHeight="1" x14ac:dyDescent="0.4">
      <c r="A24" s="142">
        <v>15</v>
      </c>
      <c r="B24" s="25" t="s">
        <v>50</v>
      </c>
      <c r="C24" s="251" t="s">
        <v>205</v>
      </c>
      <c r="D24" s="120" t="s">
        <v>218</v>
      </c>
      <c r="E24" s="144">
        <v>43</v>
      </c>
      <c r="F24" s="144">
        <v>48</v>
      </c>
      <c r="G24" s="144">
        <v>40</v>
      </c>
      <c r="H24" s="144">
        <v>48</v>
      </c>
      <c r="I24" s="139">
        <v>3</v>
      </c>
      <c r="J24" s="139"/>
      <c r="K24" s="140"/>
      <c r="L24" s="139"/>
      <c r="M24" s="139">
        <v>32</v>
      </c>
      <c r="N24" s="139">
        <v>23</v>
      </c>
      <c r="O24" s="139">
        <v>32</v>
      </c>
      <c r="P24" s="139">
        <v>23</v>
      </c>
      <c r="Q24" s="144"/>
      <c r="R24" s="144"/>
      <c r="S24" s="146"/>
      <c r="T24" s="147"/>
    </row>
    <row r="25" spans="1:20" ht="19.899999999999999" customHeight="1" x14ac:dyDescent="0.4">
      <c r="A25" s="142">
        <v>16</v>
      </c>
      <c r="B25" s="25" t="s">
        <v>51</v>
      </c>
      <c r="C25" s="251" t="s">
        <v>184</v>
      </c>
      <c r="D25" s="120" t="s">
        <v>183</v>
      </c>
      <c r="E25" s="144">
        <v>33</v>
      </c>
      <c r="F25" s="144">
        <v>26</v>
      </c>
      <c r="G25" s="144">
        <v>32</v>
      </c>
      <c r="H25" s="144">
        <v>26</v>
      </c>
      <c r="I25" s="139">
        <v>1</v>
      </c>
      <c r="J25" s="139"/>
      <c r="K25" s="140"/>
      <c r="L25" s="139"/>
      <c r="M25" s="139">
        <v>18</v>
      </c>
      <c r="N25" s="139">
        <v>13</v>
      </c>
      <c r="O25" s="139">
        <v>18</v>
      </c>
      <c r="P25" s="139">
        <v>13</v>
      </c>
      <c r="Q25" s="144"/>
      <c r="R25" s="144"/>
      <c r="S25" s="146"/>
      <c r="T25" s="147"/>
    </row>
    <row r="26" spans="1:20" ht="19.899999999999999" customHeight="1" x14ac:dyDescent="0.4">
      <c r="A26" s="142">
        <v>17</v>
      </c>
      <c r="B26" s="25" t="s">
        <v>52</v>
      </c>
      <c r="C26" s="251"/>
      <c r="D26" s="120"/>
      <c r="E26" s="144"/>
      <c r="F26" s="144"/>
      <c r="G26" s="144"/>
      <c r="H26" s="144"/>
      <c r="I26" s="139"/>
      <c r="J26" s="139"/>
      <c r="K26" s="140"/>
      <c r="L26" s="139"/>
      <c r="M26" s="139"/>
      <c r="N26" s="139"/>
      <c r="O26" s="139"/>
      <c r="P26" s="139"/>
      <c r="Q26" s="144"/>
      <c r="R26" s="144"/>
      <c r="S26" s="146"/>
      <c r="T26" s="147"/>
    </row>
    <row r="27" spans="1:20" ht="19.899999999999999" customHeight="1" x14ac:dyDescent="0.4">
      <c r="A27" s="142">
        <v>18</v>
      </c>
      <c r="B27" s="25" t="s">
        <v>53</v>
      </c>
      <c r="C27" s="251" t="s">
        <v>206</v>
      </c>
      <c r="D27" s="120" t="s">
        <v>190</v>
      </c>
      <c r="E27" s="144">
        <v>64</v>
      </c>
      <c r="F27" s="144">
        <v>35</v>
      </c>
      <c r="G27" s="144">
        <v>63</v>
      </c>
      <c r="H27" s="144">
        <v>35</v>
      </c>
      <c r="I27" s="139">
        <v>1</v>
      </c>
      <c r="J27" s="139"/>
      <c r="K27" s="140"/>
      <c r="L27" s="139"/>
      <c r="M27" s="139">
        <v>28</v>
      </c>
      <c r="N27" s="139">
        <v>25</v>
      </c>
      <c r="O27" s="139">
        <v>28</v>
      </c>
      <c r="P27" s="139">
        <v>25</v>
      </c>
      <c r="Q27" s="144"/>
      <c r="R27" s="144"/>
      <c r="S27" s="146"/>
      <c r="T27" s="147"/>
    </row>
    <row r="28" spans="1:20" ht="19.899999999999999" customHeight="1" x14ac:dyDescent="0.4">
      <c r="A28" s="142">
        <v>19</v>
      </c>
      <c r="B28" s="25" t="s">
        <v>54</v>
      </c>
      <c r="C28" s="251"/>
      <c r="D28" s="120"/>
      <c r="E28" s="144"/>
      <c r="F28" s="144"/>
      <c r="G28" s="144"/>
      <c r="H28" s="144"/>
      <c r="I28" s="139"/>
      <c r="J28" s="139"/>
      <c r="K28" s="140"/>
      <c r="L28" s="139"/>
      <c r="M28" s="139"/>
      <c r="N28" s="139"/>
      <c r="O28" s="139"/>
      <c r="P28" s="139"/>
      <c r="Q28" s="144"/>
      <c r="R28" s="144"/>
      <c r="S28" s="146"/>
      <c r="T28" s="147"/>
    </row>
    <row r="29" spans="1:20" ht="19.899999999999999" customHeight="1" x14ac:dyDescent="0.4">
      <c r="A29" s="142">
        <v>20</v>
      </c>
      <c r="B29" s="25" t="s">
        <v>55</v>
      </c>
      <c r="C29" s="251" t="s">
        <v>207</v>
      </c>
      <c r="D29" s="120" t="s">
        <v>219</v>
      </c>
      <c r="E29" s="144">
        <v>69</v>
      </c>
      <c r="F29" s="144">
        <v>61</v>
      </c>
      <c r="G29" s="144">
        <v>66</v>
      </c>
      <c r="H29" s="144">
        <v>60</v>
      </c>
      <c r="I29" s="139">
        <v>3</v>
      </c>
      <c r="J29" s="139">
        <v>1</v>
      </c>
      <c r="K29" s="140"/>
      <c r="L29" s="139"/>
      <c r="M29" s="139">
        <v>38</v>
      </c>
      <c r="N29" s="139">
        <v>27</v>
      </c>
      <c r="O29" s="139">
        <v>38</v>
      </c>
      <c r="P29" s="139">
        <v>27</v>
      </c>
      <c r="Q29" s="144"/>
      <c r="R29" s="144"/>
      <c r="S29" s="146"/>
      <c r="T29" s="147"/>
    </row>
    <row r="30" spans="1:20" ht="19.899999999999999" customHeight="1" x14ac:dyDescent="0.4">
      <c r="A30" s="142">
        <v>21</v>
      </c>
      <c r="B30" s="25" t="s">
        <v>56</v>
      </c>
      <c r="C30" s="251"/>
      <c r="D30" s="120"/>
      <c r="E30" s="144"/>
      <c r="F30" s="144"/>
      <c r="G30" s="144"/>
      <c r="H30" s="144"/>
      <c r="I30" s="139"/>
      <c r="J30" s="139"/>
      <c r="K30" s="140"/>
      <c r="L30" s="139"/>
      <c r="M30" s="139"/>
      <c r="N30" s="139"/>
      <c r="O30" s="139"/>
      <c r="P30" s="139"/>
      <c r="Q30" s="144"/>
      <c r="R30" s="144"/>
      <c r="S30" s="146"/>
      <c r="T30" s="147"/>
    </row>
    <row r="31" spans="1:20" ht="27" customHeight="1" x14ac:dyDescent="0.4">
      <c r="A31" s="142">
        <v>22</v>
      </c>
      <c r="B31" s="25" t="s">
        <v>57</v>
      </c>
      <c r="C31" s="251" t="s">
        <v>208</v>
      </c>
      <c r="D31" s="120" t="s">
        <v>208</v>
      </c>
      <c r="E31" s="144">
        <v>24</v>
      </c>
      <c r="F31" s="144">
        <v>16</v>
      </c>
      <c r="G31" s="144">
        <v>24</v>
      </c>
      <c r="H31" s="144">
        <v>16</v>
      </c>
      <c r="I31" s="139"/>
      <c r="J31" s="139"/>
      <c r="K31" s="140"/>
      <c r="L31" s="139"/>
      <c r="M31" s="139"/>
      <c r="N31" s="139">
        <v>8</v>
      </c>
      <c r="O31" s="139"/>
      <c r="P31" s="139">
        <v>8</v>
      </c>
      <c r="Q31" s="144"/>
      <c r="R31" s="144"/>
      <c r="S31" s="146"/>
      <c r="T31" s="147"/>
    </row>
    <row r="32" spans="1:20" ht="19.899999999999999" customHeight="1" x14ac:dyDescent="0.4">
      <c r="A32" s="142">
        <v>23</v>
      </c>
      <c r="B32" s="25" t="s">
        <v>58</v>
      </c>
      <c r="C32" s="253" t="s">
        <v>183</v>
      </c>
      <c r="D32" s="257" t="s">
        <v>220</v>
      </c>
      <c r="E32" s="144">
        <v>25</v>
      </c>
      <c r="F32" s="144">
        <v>16</v>
      </c>
      <c r="G32" s="144">
        <v>25</v>
      </c>
      <c r="H32" s="144">
        <v>16</v>
      </c>
      <c r="I32" s="139"/>
      <c r="J32" s="139"/>
      <c r="K32" s="140"/>
      <c r="L32" s="139"/>
      <c r="M32" s="139">
        <v>14</v>
      </c>
      <c r="N32" s="139">
        <v>7</v>
      </c>
      <c r="O32" s="139">
        <v>14</v>
      </c>
      <c r="P32" s="139">
        <v>7</v>
      </c>
      <c r="Q32" s="144"/>
      <c r="R32" s="144"/>
      <c r="S32" s="146"/>
      <c r="T32" s="147"/>
    </row>
    <row r="33" spans="1:20" ht="19.899999999999999" customHeight="1" x14ac:dyDescent="0.4">
      <c r="A33" s="142">
        <v>24</v>
      </c>
      <c r="B33" s="25" t="s">
        <v>59</v>
      </c>
      <c r="C33" s="254"/>
      <c r="D33" s="189"/>
      <c r="E33" s="144"/>
      <c r="F33" s="144"/>
      <c r="G33" s="144"/>
      <c r="H33" s="144"/>
      <c r="I33" s="139"/>
      <c r="J33" s="139"/>
      <c r="K33" s="140"/>
      <c r="L33" s="139"/>
      <c r="M33" s="139"/>
      <c r="N33" s="139"/>
      <c r="O33" s="139"/>
      <c r="P33" s="139"/>
      <c r="Q33" s="144"/>
      <c r="R33" s="144"/>
      <c r="S33" s="146"/>
      <c r="T33" s="147"/>
    </row>
    <row r="34" spans="1:20" ht="19.899999999999999" customHeight="1" x14ac:dyDescent="0.4">
      <c r="A34" s="142">
        <v>25</v>
      </c>
      <c r="B34" s="25" t="s">
        <v>60</v>
      </c>
      <c r="C34" s="255" t="s">
        <v>209</v>
      </c>
      <c r="D34" s="123" t="s">
        <v>214</v>
      </c>
      <c r="E34" s="144">
        <v>24</v>
      </c>
      <c r="F34" s="144">
        <v>20</v>
      </c>
      <c r="G34" s="144">
        <v>24</v>
      </c>
      <c r="H34" s="144">
        <v>20</v>
      </c>
      <c r="I34" s="139"/>
      <c r="J34" s="139"/>
      <c r="K34" s="140"/>
      <c r="L34" s="139"/>
      <c r="M34" s="139">
        <v>17</v>
      </c>
      <c r="N34" s="139">
        <v>8</v>
      </c>
      <c r="O34" s="139">
        <v>17</v>
      </c>
      <c r="P34" s="139">
        <v>8</v>
      </c>
      <c r="Q34" s="144"/>
      <c r="R34" s="144"/>
      <c r="S34" s="146"/>
      <c r="T34" s="147"/>
    </row>
    <row r="35" spans="1:20" ht="19.899999999999999" customHeight="1" x14ac:dyDescent="0.4">
      <c r="A35" s="142">
        <v>26</v>
      </c>
      <c r="B35" s="25" t="s">
        <v>61</v>
      </c>
      <c r="C35" s="255"/>
      <c r="D35" s="123"/>
      <c r="E35" s="144"/>
      <c r="F35" s="144"/>
      <c r="G35" s="144"/>
      <c r="H35" s="144"/>
      <c r="I35" s="139"/>
      <c r="J35" s="139"/>
      <c r="K35" s="140"/>
      <c r="L35" s="139"/>
      <c r="M35" s="139"/>
      <c r="N35" s="139"/>
      <c r="O35" s="139"/>
      <c r="P35" s="139"/>
      <c r="Q35" s="144"/>
      <c r="R35" s="144"/>
      <c r="S35" s="146"/>
      <c r="T35" s="147"/>
    </row>
    <row r="36" spans="1:20" ht="19.899999999999999" customHeight="1" x14ac:dyDescent="0.4">
      <c r="A36" s="142">
        <v>27</v>
      </c>
      <c r="B36" s="25" t="s">
        <v>62</v>
      </c>
      <c r="C36" s="255" t="s">
        <v>210</v>
      </c>
      <c r="D36" s="123" t="s">
        <v>221</v>
      </c>
      <c r="E36" s="144">
        <v>71</v>
      </c>
      <c r="F36" s="144">
        <v>66</v>
      </c>
      <c r="G36" s="144">
        <v>71</v>
      </c>
      <c r="H36" s="144">
        <v>64</v>
      </c>
      <c r="I36" s="139"/>
      <c r="J36" s="139">
        <v>2</v>
      </c>
      <c r="K36" s="140"/>
      <c r="L36" s="139"/>
      <c r="M36" s="139">
        <v>37</v>
      </c>
      <c r="N36" s="139">
        <v>36</v>
      </c>
      <c r="O36" s="139">
        <v>37</v>
      </c>
      <c r="P36" s="139">
        <v>36</v>
      </c>
      <c r="Q36" s="144"/>
      <c r="R36" s="144"/>
      <c r="S36" s="146"/>
      <c r="T36" s="147"/>
    </row>
    <row r="37" spans="1:20" ht="19.899999999999999" customHeight="1" x14ac:dyDescent="0.4">
      <c r="A37" s="142">
        <v>28</v>
      </c>
      <c r="B37" s="25" t="s">
        <v>63</v>
      </c>
      <c r="C37" s="255"/>
      <c r="D37" s="123"/>
      <c r="E37" s="144"/>
      <c r="F37" s="144"/>
      <c r="G37" s="144"/>
      <c r="H37" s="144"/>
      <c r="I37" s="139"/>
      <c r="J37" s="139"/>
      <c r="K37" s="140"/>
      <c r="L37" s="139"/>
      <c r="M37" s="139"/>
      <c r="N37" s="139"/>
      <c r="O37" s="139"/>
      <c r="P37" s="139"/>
      <c r="Q37" s="144"/>
      <c r="R37" s="144"/>
      <c r="S37" s="146"/>
      <c r="T37" s="147"/>
    </row>
    <row r="38" spans="1:20" ht="19.899999999999999" customHeight="1" x14ac:dyDescent="0.4">
      <c r="A38" s="142">
        <v>29</v>
      </c>
      <c r="B38" s="27" t="s">
        <v>64</v>
      </c>
      <c r="C38" s="245"/>
      <c r="D38" s="124"/>
      <c r="E38" s="144"/>
      <c r="F38" s="144"/>
      <c r="G38" s="144"/>
      <c r="H38" s="144"/>
      <c r="I38" s="139"/>
      <c r="J38" s="139"/>
      <c r="K38" s="140"/>
      <c r="L38" s="139"/>
      <c r="M38" s="139"/>
      <c r="N38" s="139"/>
      <c r="O38" s="139"/>
      <c r="P38" s="139"/>
      <c r="Q38" s="144"/>
      <c r="R38" s="144"/>
      <c r="S38" s="146"/>
      <c r="T38" s="147"/>
    </row>
    <row r="39" spans="1:20" ht="19.899999999999999" customHeight="1" x14ac:dyDescent="0.4">
      <c r="A39" s="142">
        <v>30</v>
      </c>
      <c r="B39" s="27" t="s">
        <v>65</v>
      </c>
      <c r="C39" s="245">
        <v>28</v>
      </c>
      <c r="D39" s="124">
        <v>10</v>
      </c>
      <c r="E39" s="144">
        <v>7</v>
      </c>
      <c r="F39" s="144">
        <v>7</v>
      </c>
      <c r="G39" s="144">
        <v>7</v>
      </c>
      <c r="H39" s="144">
        <v>5</v>
      </c>
      <c r="I39" s="139"/>
      <c r="J39" s="139">
        <v>2</v>
      </c>
      <c r="K39" s="140"/>
      <c r="L39" s="139"/>
      <c r="M39" s="139">
        <v>21</v>
      </c>
      <c r="N39" s="139">
        <v>3</v>
      </c>
      <c r="O39" s="139">
        <v>21</v>
      </c>
      <c r="P39" s="139">
        <v>3</v>
      </c>
      <c r="Q39" s="144"/>
      <c r="R39" s="144"/>
      <c r="S39" s="146"/>
      <c r="T39" s="147"/>
    </row>
    <row r="40" spans="1:20" ht="19.899999999999999" customHeight="1" x14ac:dyDescent="0.4">
      <c r="A40" s="142">
        <v>31</v>
      </c>
      <c r="B40" s="27" t="s">
        <v>66</v>
      </c>
      <c r="C40" s="245">
        <v>560</v>
      </c>
      <c r="D40" s="124">
        <v>267</v>
      </c>
      <c r="E40" s="144">
        <v>560</v>
      </c>
      <c r="F40" s="144">
        <v>267</v>
      </c>
      <c r="G40" s="144">
        <v>560</v>
      </c>
      <c r="H40" s="144">
        <v>267</v>
      </c>
      <c r="I40" s="139"/>
      <c r="J40" s="139"/>
      <c r="K40" s="140"/>
      <c r="L40" s="139"/>
      <c r="M40" s="139"/>
      <c r="N40" s="139"/>
      <c r="O40" s="139"/>
      <c r="P40" s="139"/>
      <c r="Q40" s="144"/>
      <c r="R40" s="144"/>
      <c r="S40" s="146"/>
      <c r="T40" s="147"/>
    </row>
    <row r="41" spans="1:20" ht="19.899999999999999" customHeight="1" x14ac:dyDescent="0.4">
      <c r="A41" s="142">
        <v>32</v>
      </c>
      <c r="B41" s="27" t="s">
        <v>67</v>
      </c>
      <c r="C41" s="246"/>
      <c r="D41" s="125"/>
      <c r="E41" s="144"/>
      <c r="F41" s="144"/>
      <c r="G41" s="144"/>
      <c r="H41" s="144"/>
      <c r="I41" s="139"/>
      <c r="J41" s="139"/>
      <c r="K41" s="140"/>
      <c r="L41" s="139"/>
      <c r="M41" s="139"/>
      <c r="N41" s="139"/>
      <c r="O41" s="139"/>
      <c r="P41" s="139"/>
      <c r="Q41" s="144"/>
      <c r="R41" s="144"/>
      <c r="S41" s="146"/>
      <c r="T41" s="147"/>
    </row>
    <row r="42" spans="1:20" ht="19.899999999999999" customHeight="1" x14ac:dyDescent="0.4">
      <c r="A42" s="142">
        <v>33</v>
      </c>
      <c r="B42" s="27" t="s">
        <v>68</v>
      </c>
      <c r="C42" s="256">
        <v>2</v>
      </c>
      <c r="D42" s="122">
        <v>2</v>
      </c>
      <c r="E42" s="144"/>
      <c r="F42" s="144"/>
      <c r="G42" s="144"/>
      <c r="H42" s="144"/>
      <c r="I42" s="139"/>
      <c r="J42" s="139"/>
      <c r="K42" s="140"/>
      <c r="L42" s="139"/>
      <c r="M42" s="139">
        <v>2</v>
      </c>
      <c r="N42" s="139">
        <v>2</v>
      </c>
      <c r="O42" s="139">
        <v>2</v>
      </c>
      <c r="P42" s="139">
        <v>2</v>
      </c>
      <c r="Q42" s="144"/>
      <c r="R42" s="144"/>
      <c r="S42" s="146"/>
      <c r="T42" s="147"/>
    </row>
    <row r="43" spans="1:20" ht="19.899999999999999" customHeight="1" x14ac:dyDescent="0.4">
      <c r="A43" s="142">
        <v>34</v>
      </c>
      <c r="B43" s="27" t="s">
        <v>69</v>
      </c>
      <c r="C43" s="256">
        <v>54</v>
      </c>
      <c r="D43" s="122">
        <v>67</v>
      </c>
      <c r="E43" s="144"/>
      <c r="F43" s="144"/>
      <c r="G43" s="144"/>
      <c r="H43" s="144"/>
      <c r="I43" s="139"/>
      <c r="J43" s="139"/>
      <c r="K43" s="140"/>
      <c r="L43" s="139"/>
      <c r="M43" s="139">
        <v>54</v>
      </c>
      <c r="N43" s="139">
        <v>67</v>
      </c>
      <c r="O43" s="139">
        <v>54</v>
      </c>
      <c r="P43" s="139">
        <v>67</v>
      </c>
      <c r="Q43" s="144"/>
      <c r="R43" s="144"/>
      <c r="S43" s="146"/>
      <c r="T43" s="147"/>
    </row>
    <row r="44" spans="1:20" ht="19.899999999999999" customHeight="1" x14ac:dyDescent="0.4">
      <c r="A44" s="142">
        <v>35</v>
      </c>
      <c r="B44" s="27" t="s">
        <v>70</v>
      </c>
      <c r="C44" s="256">
        <v>24</v>
      </c>
      <c r="D44" s="122">
        <v>25</v>
      </c>
      <c r="E44" s="144"/>
      <c r="F44" s="144"/>
      <c r="G44" s="144"/>
      <c r="H44" s="144"/>
      <c r="I44" s="139"/>
      <c r="J44" s="139"/>
      <c r="K44" s="140"/>
      <c r="L44" s="139"/>
      <c r="M44" s="139">
        <v>24</v>
      </c>
      <c r="N44" s="139">
        <v>25</v>
      </c>
      <c r="O44" s="139">
        <v>24</v>
      </c>
      <c r="P44" s="139">
        <v>25</v>
      </c>
      <c r="Q44" s="144"/>
      <c r="R44" s="144"/>
      <c r="S44" s="146"/>
      <c r="T44" s="147"/>
    </row>
    <row r="45" spans="1:20" ht="19.899999999999999" customHeight="1" x14ac:dyDescent="0.4">
      <c r="A45" s="142">
        <v>36</v>
      </c>
      <c r="B45" s="27" t="s">
        <v>71</v>
      </c>
      <c r="C45" s="256">
        <v>30</v>
      </c>
      <c r="D45" s="122">
        <v>54</v>
      </c>
      <c r="E45" s="144"/>
      <c r="F45" s="144"/>
      <c r="G45" s="144"/>
      <c r="H45" s="144"/>
      <c r="I45" s="139"/>
      <c r="J45" s="139"/>
      <c r="K45" s="140"/>
      <c r="L45" s="139"/>
      <c r="M45" s="139">
        <v>30</v>
      </c>
      <c r="N45" s="139">
        <v>54</v>
      </c>
      <c r="O45" s="139">
        <v>30</v>
      </c>
      <c r="P45" s="139">
        <v>54</v>
      </c>
      <c r="Q45" s="144"/>
      <c r="R45" s="144"/>
      <c r="S45" s="146"/>
      <c r="T45" s="147"/>
    </row>
    <row r="46" spans="1:20" ht="19.899999999999999" customHeight="1" x14ac:dyDescent="0.4">
      <c r="A46" s="142">
        <v>37</v>
      </c>
      <c r="B46" s="27" t="s">
        <v>72</v>
      </c>
      <c r="C46" s="256">
        <v>9</v>
      </c>
      <c r="D46" s="122">
        <v>15</v>
      </c>
      <c r="E46" s="144"/>
      <c r="F46" s="144"/>
      <c r="G46" s="144"/>
      <c r="H46" s="144"/>
      <c r="I46" s="139"/>
      <c r="J46" s="139"/>
      <c r="K46" s="140"/>
      <c r="L46" s="139"/>
      <c r="M46" s="139">
        <v>9</v>
      </c>
      <c r="N46" s="139">
        <v>15</v>
      </c>
      <c r="O46" s="139">
        <v>9</v>
      </c>
      <c r="P46" s="139">
        <v>15</v>
      </c>
      <c r="Q46" s="144"/>
      <c r="R46" s="144"/>
      <c r="S46" s="146"/>
      <c r="T46" s="147"/>
    </row>
    <row r="47" spans="1:20" ht="19.899999999999999" customHeight="1" thickBot="1" x14ac:dyDescent="0.45">
      <c r="A47" s="151">
        <v>38</v>
      </c>
      <c r="B47" s="29" t="s">
        <v>73</v>
      </c>
      <c r="C47" s="258">
        <v>115</v>
      </c>
      <c r="D47" s="249">
        <v>109</v>
      </c>
      <c r="E47" s="229">
        <v>64</v>
      </c>
      <c r="F47" s="229">
        <v>65</v>
      </c>
      <c r="G47" s="229">
        <v>63</v>
      </c>
      <c r="H47" s="229">
        <v>62</v>
      </c>
      <c r="I47" s="139">
        <v>1</v>
      </c>
      <c r="J47" s="139">
        <v>3</v>
      </c>
      <c r="K47" s="140"/>
      <c r="L47" s="139"/>
      <c r="M47" s="139">
        <v>51</v>
      </c>
      <c r="N47" s="139">
        <v>44</v>
      </c>
      <c r="O47" s="139">
        <v>51</v>
      </c>
      <c r="P47" s="139">
        <v>44</v>
      </c>
      <c r="Q47" s="152"/>
      <c r="R47" s="152"/>
      <c r="S47" s="153"/>
      <c r="T47" s="154"/>
    </row>
    <row r="48" spans="1:20" ht="19.899999999999999" customHeight="1" thickBot="1" x14ac:dyDescent="0.45">
      <c r="A48" s="377" t="s">
        <v>74</v>
      </c>
      <c r="B48" s="378"/>
      <c r="C48" s="159">
        <f>C12+C13+C14+C16+C19+C20+C23+C24+C25+C27+C29+C31+C32+C34+C36+C39+C40+C42+C43+C44+C45+C47+C46</f>
        <v>1837</v>
      </c>
      <c r="D48" s="264">
        <v>1445</v>
      </c>
      <c r="E48" s="160">
        <f>E12+E13+E14+E16+E19+E20+E23+E24+E25+E27+E29+E31+E32+E34+E36+E39+E40+E47</f>
        <v>1288</v>
      </c>
      <c r="F48" s="160">
        <f>SUM(F10:F47)</f>
        <v>972</v>
      </c>
      <c r="G48" s="161">
        <f t="shared" ref="G48" si="0">SUM(G10:G47)</f>
        <v>1274</v>
      </c>
      <c r="H48" s="160">
        <f>SUM(H10:H47)</f>
        <v>961</v>
      </c>
      <c r="I48" s="161">
        <f t="shared" ref="I48" si="1">SUM(I10:I47)</f>
        <v>14</v>
      </c>
      <c r="J48" s="161">
        <f t="shared" ref="J48:T48" si="2">SUM(J10:J47)</f>
        <v>11</v>
      </c>
      <c r="K48" s="162">
        <f t="shared" si="2"/>
        <v>0</v>
      </c>
      <c r="L48" s="159">
        <f t="shared" si="2"/>
        <v>0</v>
      </c>
      <c r="M48" s="158">
        <f t="shared" ref="M48" si="3">SUM(M10:M47)</f>
        <v>549</v>
      </c>
      <c r="N48" s="158">
        <f t="shared" si="2"/>
        <v>473</v>
      </c>
      <c r="O48" s="158">
        <f>O12+O13+O14+O16+O19+O20+O23+O24+O25+O27+O29+O32+O34+O36+O39+O42+O43+O44+O45+O46+O47</f>
        <v>549</v>
      </c>
      <c r="P48" s="158">
        <f t="shared" ref="P48" si="4">SUM(P10:P47)</f>
        <v>473</v>
      </c>
      <c r="Q48" s="158">
        <f t="shared" si="2"/>
        <v>0</v>
      </c>
      <c r="R48" s="158">
        <f t="shared" si="2"/>
        <v>0</v>
      </c>
      <c r="S48" s="158">
        <f t="shared" si="2"/>
        <v>0</v>
      </c>
      <c r="T48" s="155">
        <f t="shared" si="2"/>
        <v>0</v>
      </c>
    </row>
    <row r="49" spans="1:20" ht="32.25" customHeight="1" x14ac:dyDescent="0.4">
      <c r="A49" s="156"/>
      <c r="B49" s="156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57"/>
      <c r="R49" s="157"/>
      <c r="S49" s="157"/>
      <c r="T49" s="157"/>
    </row>
    <row r="50" spans="1:20" ht="55.5" customHeight="1" x14ac:dyDescent="0.4">
      <c r="B50" s="79"/>
      <c r="C50" s="294" t="s">
        <v>117</v>
      </c>
      <c r="D50" s="294"/>
      <c r="E50" s="294"/>
      <c r="F50" s="294"/>
      <c r="G50" s="294"/>
      <c r="H50" s="78" t="s">
        <v>118</v>
      </c>
    </row>
  </sheetData>
  <mergeCells count="20">
    <mergeCell ref="A48:B48"/>
    <mergeCell ref="C50:E50"/>
    <mergeCell ref="F50:G50"/>
    <mergeCell ref="G6:H7"/>
    <mergeCell ref="I6:J7"/>
    <mergeCell ref="R1:T1"/>
    <mergeCell ref="A2:T2"/>
    <mergeCell ref="A3:T3"/>
    <mergeCell ref="A4:A8"/>
    <mergeCell ref="B4:B8"/>
    <mergeCell ref="C4:D7"/>
    <mergeCell ref="E4:T4"/>
    <mergeCell ref="E5:L5"/>
    <mergeCell ref="M5:T5"/>
    <mergeCell ref="E6:F7"/>
    <mergeCell ref="S6:T7"/>
    <mergeCell ref="K6:L7"/>
    <mergeCell ref="M6:N7"/>
    <mergeCell ref="O6:P7"/>
    <mergeCell ref="Q6:R7"/>
  </mergeCells>
  <pageMargins left="0.23597222566604614" right="0.27541667222976685" top="0.19666667282581329" bottom="0.27541667222976685" header="0.21972222626209259" footer="0.31486111879348755"/>
  <pageSetup paperSize="9" scale="51" fitToHeight="100" orientation="landscape" r:id="rId1"/>
  <headerFooter alignWithMargins="0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U13"/>
  <sheetViews>
    <sheetView view="pageBreakPreview" zoomScale="70" zoomScaleSheetLayoutView="70" workbookViewId="0">
      <selection activeCell="Q10" sqref="Q10"/>
    </sheetView>
  </sheetViews>
  <sheetFormatPr defaultColWidth="8.85546875" defaultRowHeight="15" x14ac:dyDescent="0.25"/>
  <cols>
    <col min="1" max="2" width="8.85546875" style="69" customWidth="1"/>
    <col min="3" max="3" width="11.28515625" style="69" customWidth="1"/>
    <col min="4" max="4" width="10.140625" style="69" customWidth="1"/>
    <col min="5" max="5" width="16.5703125" style="69" customWidth="1"/>
    <col min="6" max="6" width="8.28515625" style="69" customWidth="1"/>
    <col min="7" max="7" width="12.7109375" style="69" customWidth="1"/>
    <col min="8" max="8" width="10.140625" style="69" customWidth="1"/>
    <col min="9" max="9" width="9" style="69" customWidth="1"/>
    <col min="10" max="10" width="7.42578125" style="69" customWidth="1"/>
    <col min="11" max="11" width="11" style="69" customWidth="1"/>
    <col min="12" max="12" width="10.7109375" style="69" customWidth="1"/>
    <col min="13" max="13" width="11.28515625" style="69" customWidth="1"/>
    <col min="14" max="14" width="8.7109375" style="69" customWidth="1"/>
    <col min="15" max="15" width="10.7109375" style="69" customWidth="1"/>
    <col min="16" max="16" width="8.42578125" style="69" customWidth="1"/>
    <col min="17" max="17" width="11.42578125" style="69" customWidth="1"/>
    <col min="18" max="16384" width="8.85546875" style="69"/>
  </cols>
  <sheetData>
    <row r="1" spans="1:21" ht="16.5" x14ac:dyDescent="0.25">
      <c r="O1" s="380"/>
      <c r="P1" s="380"/>
      <c r="Q1" s="380"/>
    </row>
    <row r="2" spans="1:21" ht="16.5" x14ac:dyDescent="0.25">
      <c r="O2" s="381" t="s">
        <v>120</v>
      </c>
      <c r="P2" s="381"/>
      <c r="Q2" s="381"/>
    </row>
    <row r="3" spans="1:21" ht="15.75" x14ac:dyDescent="0.25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</row>
    <row r="4" spans="1:21" ht="18.600000000000001" customHeight="1" x14ac:dyDescent="0.25">
      <c r="A4" s="386" t="s">
        <v>199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68"/>
      <c r="Q4" s="68"/>
      <c r="R4" s="68"/>
      <c r="S4" s="68"/>
      <c r="T4" s="68"/>
      <c r="U4" s="68"/>
    </row>
    <row r="5" spans="1:21" ht="15.6" customHeight="1" x14ac:dyDescent="0.25">
      <c r="A5" s="387" t="s">
        <v>119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68"/>
      <c r="Q5" s="68"/>
      <c r="R5" s="68"/>
      <c r="S5" s="68"/>
      <c r="T5" s="68"/>
      <c r="U5" s="68"/>
    </row>
    <row r="6" spans="1:21" ht="25.15" customHeight="1" x14ac:dyDescent="0.25">
      <c r="A6" s="203"/>
      <c r="B6" s="203"/>
      <c r="C6" s="203"/>
      <c r="D6" s="203"/>
      <c r="E6" s="203"/>
      <c r="F6" s="389"/>
      <c r="G6" s="389"/>
      <c r="H6" s="389"/>
      <c r="I6" s="389"/>
      <c r="J6" s="203"/>
      <c r="K6" s="203"/>
      <c r="L6" s="203"/>
      <c r="M6" s="203"/>
      <c r="N6" s="388"/>
      <c r="O6" s="388"/>
      <c r="P6" s="204"/>
      <c r="Q6" s="204"/>
    </row>
    <row r="7" spans="1:21" ht="19.899999999999999" customHeight="1" thickBot="1" x14ac:dyDescent="0.3">
      <c r="A7" s="382" t="s">
        <v>121</v>
      </c>
      <c r="B7" s="383"/>
      <c r="C7" s="384"/>
      <c r="D7" s="384"/>
      <c r="E7" s="384"/>
      <c r="F7" s="384"/>
      <c r="G7" s="384"/>
      <c r="H7" s="384"/>
      <c r="I7" s="385"/>
      <c r="J7" s="382" t="s">
        <v>122</v>
      </c>
      <c r="K7" s="384"/>
      <c r="L7" s="384"/>
      <c r="M7" s="384"/>
      <c r="N7" s="384"/>
      <c r="O7" s="384"/>
      <c r="P7" s="384"/>
      <c r="Q7" s="385"/>
    </row>
    <row r="8" spans="1:21" ht="132.75" customHeight="1" thickBot="1" x14ac:dyDescent="0.3">
      <c r="A8" s="227" t="s">
        <v>74</v>
      </c>
      <c r="B8" s="211" t="s">
        <v>123</v>
      </c>
      <c r="C8" s="207" t="s">
        <v>124</v>
      </c>
      <c r="D8" s="211" t="s">
        <v>125</v>
      </c>
      <c r="E8" s="205" t="s">
        <v>126</v>
      </c>
      <c r="F8" s="207" t="s">
        <v>130</v>
      </c>
      <c r="G8" s="206" t="s">
        <v>127</v>
      </c>
      <c r="H8" s="208" t="s">
        <v>129</v>
      </c>
      <c r="I8" s="209" t="s">
        <v>128</v>
      </c>
      <c r="J8" s="210" t="s">
        <v>74</v>
      </c>
      <c r="K8" s="207" t="s">
        <v>124</v>
      </c>
      <c r="L8" s="211" t="s">
        <v>125</v>
      </c>
      <c r="M8" s="205" t="s">
        <v>126</v>
      </c>
      <c r="N8" s="207" t="s">
        <v>130</v>
      </c>
      <c r="O8" s="206" t="s">
        <v>127</v>
      </c>
      <c r="P8" s="208" t="s">
        <v>129</v>
      </c>
      <c r="Q8" s="209" t="s">
        <v>128</v>
      </c>
    </row>
    <row r="9" spans="1:21" ht="16.5" thickBot="1" x14ac:dyDescent="0.3">
      <c r="A9" s="216">
        <v>1</v>
      </c>
      <c r="B9" s="211">
        <v>2</v>
      </c>
      <c r="C9" s="215">
        <v>3</v>
      </c>
      <c r="D9" s="211">
        <v>4</v>
      </c>
      <c r="E9" s="215">
        <v>5</v>
      </c>
      <c r="F9" s="213">
        <v>6</v>
      </c>
      <c r="G9" s="212">
        <v>7</v>
      </c>
      <c r="H9" s="214">
        <v>8</v>
      </c>
      <c r="I9" s="215">
        <v>9</v>
      </c>
      <c r="J9" s="216">
        <v>10</v>
      </c>
      <c r="K9" s="216">
        <v>11</v>
      </c>
      <c r="L9" s="213">
        <v>12</v>
      </c>
      <c r="M9" s="212">
        <v>13</v>
      </c>
      <c r="N9" s="212">
        <v>14</v>
      </c>
      <c r="O9" s="212">
        <v>15</v>
      </c>
      <c r="P9" s="212">
        <v>16</v>
      </c>
      <c r="Q9" s="217">
        <v>17</v>
      </c>
    </row>
    <row r="10" spans="1:21" ht="20.25" x14ac:dyDescent="0.25">
      <c r="A10" s="228">
        <v>456</v>
      </c>
      <c r="B10" s="192">
        <v>433</v>
      </c>
      <c r="C10" s="193">
        <v>296</v>
      </c>
      <c r="D10" s="199">
        <v>142</v>
      </c>
      <c r="E10" s="194">
        <v>0</v>
      </c>
      <c r="F10" s="195">
        <v>0</v>
      </c>
      <c r="G10" s="194">
        <v>0</v>
      </c>
      <c r="H10" s="196">
        <v>18</v>
      </c>
      <c r="I10" s="197">
        <v>1</v>
      </c>
      <c r="J10" s="192">
        <v>131</v>
      </c>
      <c r="K10" s="198">
        <v>86</v>
      </c>
      <c r="L10" s="199">
        <v>38</v>
      </c>
      <c r="M10" s="199">
        <v>0</v>
      </c>
      <c r="N10" s="200">
        <v>0</v>
      </c>
      <c r="O10" s="199">
        <v>0</v>
      </c>
      <c r="P10" s="201">
        <v>7</v>
      </c>
      <c r="Q10" s="202">
        <v>2</v>
      </c>
    </row>
    <row r="12" spans="1:21" ht="18" customHeight="1" x14ac:dyDescent="0.25"/>
    <row r="13" spans="1:21" ht="51" customHeight="1" x14ac:dyDescent="0.3">
      <c r="C13" s="379" t="s">
        <v>131</v>
      </c>
      <c r="D13" s="379"/>
      <c r="E13" s="379"/>
      <c r="F13" s="80"/>
      <c r="G13" s="295"/>
      <c r="H13" s="295"/>
      <c r="I13" s="376" t="s">
        <v>75</v>
      </c>
      <c r="J13" s="376"/>
      <c r="K13" s="376"/>
    </row>
  </sheetData>
  <mergeCells count="12">
    <mergeCell ref="C13:E13"/>
    <mergeCell ref="I13:K13"/>
    <mergeCell ref="G13:H13"/>
    <mergeCell ref="O1:Q1"/>
    <mergeCell ref="O2:Q2"/>
    <mergeCell ref="A7:I7"/>
    <mergeCell ref="J7:Q7"/>
    <mergeCell ref="A3:U3"/>
    <mergeCell ref="A4:O4"/>
    <mergeCell ref="A5:O5"/>
    <mergeCell ref="N6:O6"/>
    <mergeCell ref="F6:I6"/>
  </mergeCells>
  <pageMargins left="0.47244094488188981" right="0.27559055118110237" top="0.55118110236220474" bottom="0.55118110236220474" header="0.31496062992125984" footer="0.31496062992125984"/>
  <pageSetup paperSize="9" scale="81" orientation="landscape" r:id="rId1"/>
  <headerFooter alignWithMargins="0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1:O67"/>
  <sheetViews>
    <sheetView view="pageBreakPreview" zoomScale="60" zoomScaleNormal="55" workbookViewId="0">
      <selection activeCell="B3" sqref="B3:O3"/>
    </sheetView>
  </sheetViews>
  <sheetFormatPr defaultRowHeight="20.25" x14ac:dyDescent="0.3"/>
  <cols>
    <col min="1" max="1" width="6" style="1" customWidth="1"/>
    <col min="2" max="15" width="16.28515625" style="1" customWidth="1"/>
    <col min="16" max="16384" width="9.140625" style="1"/>
  </cols>
  <sheetData>
    <row r="1" spans="2:15" ht="27" x14ac:dyDescent="0.35">
      <c r="O1" s="81"/>
    </row>
    <row r="2" spans="2:15" ht="30.75" x14ac:dyDescent="0.45">
      <c r="D2" s="20"/>
      <c r="E2" s="20"/>
      <c r="F2" s="20"/>
      <c r="G2" s="20"/>
      <c r="H2" s="20"/>
      <c r="I2" s="20"/>
      <c r="O2" s="82" t="s">
        <v>134</v>
      </c>
    </row>
    <row r="3" spans="2:15" ht="32.25" customHeight="1" x14ac:dyDescent="0.35">
      <c r="B3" s="284" t="s">
        <v>200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2:15" ht="27" x14ac:dyDescent="0.35">
      <c r="B4" s="284" t="s">
        <v>132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2:15" ht="28.15" customHeight="1" x14ac:dyDescent="0.35">
      <c r="B5" s="284" t="s">
        <v>133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2:15" x14ac:dyDescent="0.3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83"/>
    </row>
    <row r="7" spans="2:15" ht="41.45" customHeight="1" x14ac:dyDescent="0.3">
      <c r="B7" s="391" t="s">
        <v>135</v>
      </c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3"/>
    </row>
    <row r="8" spans="2:15" ht="42" customHeight="1" x14ac:dyDescent="0.3">
      <c r="B8" s="299" t="s">
        <v>136</v>
      </c>
      <c r="C8" s="392"/>
      <c r="D8" s="392"/>
      <c r="E8" s="392"/>
      <c r="F8" s="392"/>
      <c r="G8" s="392"/>
      <c r="H8" s="392"/>
      <c r="I8" s="393"/>
      <c r="J8" s="314" t="s">
        <v>140</v>
      </c>
      <c r="K8" s="397"/>
      <c r="L8" s="314" t="s">
        <v>141</v>
      </c>
      <c r="M8" s="394"/>
      <c r="N8" s="314" t="s">
        <v>74</v>
      </c>
      <c r="O8" s="397"/>
    </row>
    <row r="9" spans="2:15" ht="78.599999999999994" customHeight="1" x14ac:dyDescent="0.3">
      <c r="B9" s="299" t="s">
        <v>137</v>
      </c>
      <c r="C9" s="393"/>
      <c r="D9" s="299" t="s">
        <v>138</v>
      </c>
      <c r="E9" s="393"/>
      <c r="F9" s="299" t="s">
        <v>139</v>
      </c>
      <c r="G9" s="393"/>
      <c r="H9" s="299" t="s">
        <v>74</v>
      </c>
      <c r="I9" s="393"/>
      <c r="J9" s="398"/>
      <c r="K9" s="399"/>
      <c r="L9" s="395"/>
      <c r="M9" s="396"/>
      <c r="N9" s="398"/>
      <c r="O9" s="399"/>
    </row>
    <row r="10" spans="2:15" ht="43.9" customHeight="1" x14ac:dyDescent="0.3">
      <c r="B10" s="21">
        <v>2022</v>
      </c>
      <c r="C10" s="22">
        <v>2023</v>
      </c>
      <c r="D10" s="21">
        <v>2022</v>
      </c>
      <c r="E10" s="22">
        <v>2023</v>
      </c>
      <c r="F10" s="21">
        <v>2022</v>
      </c>
      <c r="G10" s="22">
        <v>2023</v>
      </c>
      <c r="H10" s="21">
        <v>2022</v>
      </c>
      <c r="I10" s="22">
        <v>2023</v>
      </c>
      <c r="J10" s="21">
        <v>2022</v>
      </c>
      <c r="K10" s="22">
        <v>2023</v>
      </c>
      <c r="L10" s="21">
        <v>2022</v>
      </c>
      <c r="M10" s="22">
        <v>2023</v>
      </c>
      <c r="N10" s="21">
        <v>2022</v>
      </c>
      <c r="O10" s="22">
        <v>2023</v>
      </c>
    </row>
    <row r="11" spans="2:15" ht="43.9" customHeight="1" x14ac:dyDescent="0.3">
      <c r="B11" s="61">
        <v>2</v>
      </c>
      <c r="C11" s="35">
        <v>2</v>
      </c>
      <c r="D11" s="61">
        <v>4</v>
      </c>
      <c r="E11" s="35">
        <v>4</v>
      </c>
      <c r="F11" s="61">
        <v>6</v>
      </c>
      <c r="G11" s="35">
        <v>6</v>
      </c>
      <c r="H11" s="61">
        <v>8</v>
      </c>
      <c r="I11" s="35">
        <v>8</v>
      </c>
      <c r="J11" s="61">
        <v>10</v>
      </c>
      <c r="K11" s="35">
        <v>10</v>
      </c>
      <c r="L11" s="61">
        <v>12</v>
      </c>
      <c r="M11" s="35">
        <v>12</v>
      </c>
      <c r="N11" s="61">
        <v>14</v>
      </c>
      <c r="O11" s="35">
        <v>14</v>
      </c>
    </row>
    <row r="12" spans="2:15" ht="55.15" customHeight="1" x14ac:dyDescent="0.3">
      <c r="B12" s="84">
        <v>0</v>
      </c>
      <c r="C12" s="85">
        <v>0</v>
      </c>
      <c r="D12" s="89">
        <v>0</v>
      </c>
      <c r="E12" s="88">
        <v>2</v>
      </c>
      <c r="F12" s="89">
        <v>0</v>
      </c>
      <c r="G12" s="88">
        <v>0</v>
      </c>
      <c r="H12" s="89">
        <v>0</v>
      </c>
      <c r="I12" s="88">
        <v>2</v>
      </c>
      <c r="J12" s="86">
        <v>0</v>
      </c>
      <c r="K12" s="87">
        <v>0</v>
      </c>
      <c r="L12" s="86">
        <v>0</v>
      </c>
      <c r="M12" s="88">
        <v>0</v>
      </c>
      <c r="N12" s="89">
        <v>0</v>
      </c>
      <c r="O12" s="88">
        <v>2</v>
      </c>
    </row>
    <row r="13" spans="2:15" x14ac:dyDescent="0.3">
      <c r="B13" s="13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2:15" x14ac:dyDescent="0.3">
      <c r="B14" s="13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15" x14ac:dyDescent="0.3">
      <c r="B15" s="13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5" ht="31.15" customHeight="1" x14ac:dyDescent="0.35">
      <c r="B16" s="13"/>
      <c r="C16" s="390" t="s">
        <v>142</v>
      </c>
      <c r="D16" s="390"/>
      <c r="E16" s="390"/>
      <c r="F16" s="390"/>
      <c r="G16" s="294"/>
      <c r="H16" s="294"/>
      <c r="I16" s="294" t="s">
        <v>75</v>
      </c>
      <c r="J16" s="294"/>
      <c r="K16" s="294"/>
      <c r="L16" s="12"/>
      <c r="M16" s="12"/>
      <c r="N16" s="12"/>
      <c r="O16" s="12"/>
    </row>
    <row r="17" spans="2:15" ht="15" customHeight="1" x14ac:dyDescent="0.3">
      <c r="B17" s="13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2:15" ht="40.9" customHeight="1" x14ac:dyDescent="0.3">
      <c r="B18" s="13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15" x14ac:dyDescent="0.3">
      <c r="B19" s="13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2:15" ht="78" customHeight="1" x14ac:dyDescent="0.3">
      <c r="B20" s="13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2:15" x14ac:dyDescent="0.3">
      <c r="B21" s="13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2:15" ht="27.75" x14ac:dyDescent="0.4">
      <c r="B22" s="13"/>
      <c r="C22" s="13"/>
      <c r="D22" s="1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2:15" ht="27.75" x14ac:dyDescent="0.4">
      <c r="B23" s="13"/>
      <c r="C23" s="13"/>
      <c r="D23" s="1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2:15" ht="27.75" x14ac:dyDescent="0.4">
      <c r="B24" s="13"/>
      <c r="C24" s="13"/>
      <c r="D24" s="1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2:15" ht="26.25" x14ac:dyDescent="0.4">
      <c r="B25" s="13"/>
      <c r="C25" s="13"/>
      <c r="D25" s="90"/>
      <c r="E25" s="17"/>
      <c r="F25" s="17"/>
      <c r="G25" s="17"/>
      <c r="H25" s="17"/>
      <c r="I25" s="17"/>
      <c r="J25" s="15"/>
      <c r="K25" s="15"/>
      <c r="L25" s="15"/>
      <c r="M25" s="15"/>
      <c r="N25" s="15"/>
      <c r="O25" s="15"/>
    </row>
    <row r="26" spans="2:15" ht="27.75" x14ac:dyDescent="0.4">
      <c r="B26" s="13"/>
      <c r="C26" s="13"/>
      <c r="D26" s="1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2:15" ht="27.75" x14ac:dyDescent="0.4">
      <c r="B27" s="13"/>
      <c r="C27" s="13"/>
      <c r="D27" s="1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2:15" ht="27.75" x14ac:dyDescent="0.4">
      <c r="B28" s="13"/>
      <c r="C28" s="13"/>
      <c r="D28" s="1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2:15" ht="27.75" x14ac:dyDescent="0.4">
      <c r="B29" s="13"/>
      <c r="C29" s="13"/>
      <c r="D29" s="1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2:15" ht="27.75" x14ac:dyDescent="0.4">
      <c r="B30" s="13"/>
      <c r="C30" s="13"/>
      <c r="D30" s="1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2:15" ht="27.75" x14ac:dyDescent="0.4">
      <c r="B31" s="13"/>
      <c r="C31" s="13"/>
      <c r="D31" s="13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2:15" x14ac:dyDescent="0.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x14ac:dyDescent="0.3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3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x14ac:dyDescent="0.3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x14ac:dyDescent="0.3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x14ac:dyDescent="0.3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x14ac:dyDescent="0.3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x14ac:dyDescent="0.3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3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2:15" x14ac:dyDescent="0.3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x14ac:dyDescent="0.3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x14ac:dyDescent="0.3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2:15" x14ac:dyDescent="0.3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2:15" x14ac:dyDescent="0.3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x14ac:dyDescent="0.3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 x14ac:dyDescent="0.3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x14ac:dyDescent="0.3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2:15" x14ac:dyDescent="0.3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x14ac:dyDescent="0.3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3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5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2:15" x14ac:dyDescent="0.3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2:15" x14ac:dyDescent="0.3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2:15" x14ac:dyDescent="0.3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2:15" x14ac:dyDescent="0.3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2:15" x14ac:dyDescent="0.3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2:15" x14ac:dyDescent="0.3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2:15" x14ac:dyDescent="0.3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2:15" x14ac:dyDescent="0.3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2:15" x14ac:dyDescent="0.3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2:15" x14ac:dyDescent="0.3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2:15" x14ac:dyDescent="0.3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2:15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</sheetData>
  <mergeCells count="15">
    <mergeCell ref="G16:H16"/>
    <mergeCell ref="I16:K16"/>
    <mergeCell ref="C16:F16"/>
    <mergeCell ref="B3:O3"/>
    <mergeCell ref="B4:O4"/>
    <mergeCell ref="B5:O5"/>
    <mergeCell ref="B7:O7"/>
    <mergeCell ref="L8:M9"/>
    <mergeCell ref="B8:I8"/>
    <mergeCell ref="J8:K9"/>
    <mergeCell ref="N8:O9"/>
    <mergeCell ref="B9:C9"/>
    <mergeCell ref="D9:E9"/>
    <mergeCell ref="F9:G9"/>
    <mergeCell ref="H9:I9"/>
  </mergeCells>
  <pageMargins left="0.7086111307144165" right="0.7086111307144165" top="0.35430556535720825" bottom="0.74750000238418579" header="0.23597222566604614" footer="0.31486111879348755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BL49"/>
  <sheetViews>
    <sheetView view="pageBreakPreview" zoomScale="70" zoomScaleSheetLayoutView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H45" sqref="H45"/>
    </sheetView>
  </sheetViews>
  <sheetFormatPr defaultRowHeight="18" x14ac:dyDescent="0.2"/>
  <cols>
    <col min="1" max="1" width="4.42578125" style="231" bestFit="1" customWidth="1"/>
    <col min="2" max="2" width="66.42578125" style="231" customWidth="1"/>
    <col min="3" max="4" width="9.7109375" style="231" customWidth="1"/>
    <col min="5" max="5" width="8" style="231" bestFit="1" customWidth="1"/>
    <col min="6" max="6" width="7.7109375" style="231" customWidth="1"/>
    <col min="7" max="7" width="8" style="231" bestFit="1" customWidth="1"/>
    <col min="8" max="8" width="7.7109375" style="231" customWidth="1"/>
    <col min="9" max="9" width="8" style="231" bestFit="1" customWidth="1"/>
    <col min="10" max="10" width="7.5703125" style="231" customWidth="1"/>
    <col min="11" max="11" width="8" style="231" bestFit="1" customWidth="1"/>
    <col min="12" max="12" width="7.7109375" style="231" customWidth="1"/>
    <col min="13" max="13" width="8" style="231" bestFit="1" customWidth="1"/>
    <col min="14" max="14" width="7.7109375" style="231" customWidth="1"/>
    <col min="15" max="15" width="8" style="231" bestFit="1" customWidth="1"/>
    <col min="16" max="16" width="7.7109375" style="231" customWidth="1"/>
    <col min="17" max="17" width="8" style="231" bestFit="1" customWidth="1"/>
    <col min="18" max="20" width="7.7109375" style="231" customWidth="1"/>
    <col min="21" max="21" width="8" style="231" bestFit="1" customWidth="1"/>
    <col min="22" max="22" width="7.7109375" style="231" customWidth="1"/>
    <col min="23" max="23" width="8" style="231" bestFit="1" customWidth="1"/>
    <col min="24" max="26" width="7.7109375" style="231" customWidth="1"/>
    <col min="27" max="27" width="8" style="231" bestFit="1" customWidth="1"/>
    <col min="28" max="28" width="7.7109375" style="231" customWidth="1"/>
    <col min="29" max="29" width="8" style="231" bestFit="1" customWidth="1"/>
    <col min="30" max="30" width="7.7109375" style="231" customWidth="1"/>
    <col min="31" max="31" width="8" style="231" bestFit="1" customWidth="1"/>
    <col min="32" max="32" width="7.7109375" style="231" customWidth="1"/>
    <col min="33" max="33" width="8" style="231" bestFit="1" customWidth="1"/>
    <col min="34" max="34" width="7.7109375" style="231" customWidth="1"/>
    <col min="35" max="35" width="8" style="231" bestFit="1" customWidth="1"/>
    <col min="36" max="36" width="7.7109375" style="231" customWidth="1"/>
    <col min="37" max="37" width="8" style="231" bestFit="1" customWidth="1"/>
    <col min="38" max="38" width="7.7109375" style="231" customWidth="1"/>
    <col min="39" max="39" width="8" style="231" bestFit="1" customWidth="1"/>
    <col min="40" max="40" width="7.7109375" style="231" customWidth="1"/>
    <col min="41" max="41" width="8" style="231" bestFit="1" customWidth="1"/>
    <col min="42" max="42" width="7.7109375" style="231" customWidth="1"/>
    <col min="43" max="43" width="8" style="231" bestFit="1" customWidth="1"/>
    <col min="44" max="44" width="7.7109375" style="231" customWidth="1"/>
    <col min="45" max="45" width="7.85546875" style="231" bestFit="1" customWidth="1"/>
    <col min="46" max="46" width="7.7109375" style="231" customWidth="1"/>
    <col min="47" max="47" width="7.85546875" style="231" bestFit="1" customWidth="1"/>
    <col min="48" max="48" width="7.5703125" style="231" customWidth="1"/>
    <col min="49" max="49" width="7.85546875" style="231" bestFit="1" customWidth="1"/>
    <col min="50" max="50" width="7.5703125" style="231" customWidth="1"/>
    <col min="51" max="51" width="7.85546875" style="231" bestFit="1" customWidth="1"/>
    <col min="52" max="52" width="7.5703125" style="231" customWidth="1"/>
    <col min="53" max="53" width="7.85546875" style="231" bestFit="1" customWidth="1"/>
    <col min="54" max="54" width="7.5703125" style="231" customWidth="1"/>
    <col min="55" max="55" width="7.85546875" style="231" bestFit="1" customWidth="1"/>
    <col min="56" max="58" width="7.5703125" style="231" customWidth="1"/>
    <col min="59" max="59" width="7.85546875" style="231" bestFit="1" customWidth="1"/>
    <col min="60" max="60" width="7.5703125" style="231" customWidth="1"/>
    <col min="61" max="61" width="7.85546875" style="231" bestFit="1" customWidth="1"/>
    <col min="62" max="63" width="7.5703125" style="231" customWidth="1"/>
    <col min="64" max="64" width="7.85546875" style="231" bestFit="1" customWidth="1"/>
    <col min="65" max="16384" width="9.140625" style="231"/>
  </cols>
  <sheetData>
    <row r="1" spans="1:64" x14ac:dyDescent="0.2">
      <c r="V1" s="277"/>
      <c r="X1" s="277"/>
      <c r="Z1" s="278"/>
    </row>
    <row r="2" spans="1:64" ht="29.25" customHeight="1" x14ac:dyDescent="0.2">
      <c r="A2" s="404" t="s">
        <v>201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</row>
    <row r="3" spans="1:64" x14ac:dyDescent="0.2">
      <c r="BJ3" s="405" t="s">
        <v>176</v>
      </c>
      <c r="BK3" s="405"/>
      <c r="BL3" s="405"/>
    </row>
    <row r="4" spans="1:64" s="234" customFormat="1" ht="18" customHeight="1" x14ac:dyDescent="0.2">
      <c r="A4" s="406" t="s">
        <v>1</v>
      </c>
      <c r="B4" s="406" t="s">
        <v>144</v>
      </c>
      <c r="C4" s="408" t="s">
        <v>6</v>
      </c>
      <c r="D4" s="409"/>
      <c r="E4" s="412" t="s">
        <v>143</v>
      </c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2" t="s">
        <v>143</v>
      </c>
      <c r="AH4" s="413"/>
      <c r="AI4" s="413"/>
      <c r="AJ4" s="413"/>
      <c r="AK4" s="413"/>
      <c r="AL4" s="413"/>
      <c r="AM4" s="413"/>
      <c r="AN4" s="413"/>
      <c r="AO4" s="413"/>
      <c r="AP4" s="413"/>
      <c r="AQ4" s="413"/>
      <c r="AR4" s="413"/>
      <c r="AS4" s="413"/>
      <c r="AT4" s="413"/>
      <c r="AU4" s="413"/>
      <c r="AV4" s="413"/>
      <c r="AW4" s="413"/>
      <c r="AX4" s="413"/>
      <c r="AY4" s="413"/>
      <c r="AZ4" s="413"/>
      <c r="BA4" s="413"/>
      <c r="BB4" s="413"/>
      <c r="BC4" s="413"/>
      <c r="BD4" s="413"/>
      <c r="BE4" s="413"/>
      <c r="BF4" s="413"/>
      <c r="BG4" s="413"/>
      <c r="BH4" s="413"/>
      <c r="BI4" s="232"/>
      <c r="BJ4" s="232"/>
      <c r="BK4" s="232"/>
      <c r="BL4" s="233"/>
    </row>
    <row r="5" spans="1:64" s="235" customFormat="1" ht="112.5" customHeight="1" x14ac:dyDescent="0.2">
      <c r="A5" s="407"/>
      <c r="B5" s="407"/>
      <c r="C5" s="410"/>
      <c r="D5" s="411"/>
      <c r="E5" s="400" t="s">
        <v>145</v>
      </c>
      <c r="F5" s="401"/>
      <c r="G5" s="400" t="s">
        <v>146</v>
      </c>
      <c r="H5" s="401"/>
      <c r="I5" s="400" t="s">
        <v>147</v>
      </c>
      <c r="J5" s="401"/>
      <c r="K5" s="400" t="s">
        <v>148</v>
      </c>
      <c r="L5" s="401"/>
      <c r="M5" s="400" t="s">
        <v>150</v>
      </c>
      <c r="N5" s="401"/>
      <c r="O5" s="400" t="s">
        <v>149</v>
      </c>
      <c r="P5" s="401"/>
      <c r="Q5" s="400" t="s">
        <v>151</v>
      </c>
      <c r="R5" s="401"/>
      <c r="S5" s="400" t="s">
        <v>152</v>
      </c>
      <c r="T5" s="401"/>
      <c r="U5" s="400" t="s">
        <v>153</v>
      </c>
      <c r="V5" s="401"/>
      <c r="W5" s="400" t="s">
        <v>154</v>
      </c>
      <c r="X5" s="401"/>
      <c r="Y5" s="400" t="s">
        <v>155</v>
      </c>
      <c r="Z5" s="401"/>
      <c r="AA5" s="400" t="s">
        <v>156</v>
      </c>
      <c r="AB5" s="401"/>
      <c r="AC5" s="400" t="s">
        <v>157</v>
      </c>
      <c r="AD5" s="401"/>
      <c r="AE5" s="400" t="s">
        <v>158</v>
      </c>
      <c r="AF5" s="401"/>
      <c r="AG5" s="400" t="s">
        <v>159</v>
      </c>
      <c r="AH5" s="401"/>
      <c r="AI5" s="400" t="s">
        <v>160</v>
      </c>
      <c r="AJ5" s="401"/>
      <c r="AK5" s="400" t="s">
        <v>161</v>
      </c>
      <c r="AL5" s="401"/>
      <c r="AM5" s="400" t="s">
        <v>162</v>
      </c>
      <c r="AN5" s="401"/>
      <c r="AO5" s="400" t="s">
        <v>163</v>
      </c>
      <c r="AP5" s="401"/>
      <c r="AQ5" s="400" t="s">
        <v>164</v>
      </c>
      <c r="AR5" s="401"/>
      <c r="AS5" s="400" t="s">
        <v>165</v>
      </c>
      <c r="AT5" s="401"/>
      <c r="AU5" s="400" t="s">
        <v>169</v>
      </c>
      <c r="AV5" s="401"/>
      <c r="AW5" s="400" t="s">
        <v>168</v>
      </c>
      <c r="AX5" s="401"/>
      <c r="AY5" s="400" t="s">
        <v>166</v>
      </c>
      <c r="AZ5" s="401"/>
      <c r="BA5" s="400" t="s">
        <v>167</v>
      </c>
      <c r="BB5" s="401"/>
      <c r="BC5" s="400" t="s">
        <v>170</v>
      </c>
      <c r="BD5" s="401"/>
      <c r="BE5" s="400" t="s">
        <v>171</v>
      </c>
      <c r="BF5" s="401"/>
      <c r="BG5" s="400" t="s">
        <v>172</v>
      </c>
      <c r="BH5" s="401"/>
      <c r="BI5" s="400" t="s">
        <v>173</v>
      </c>
      <c r="BJ5" s="401"/>
      <c r="BK5" s="400" t="s">
        <v>174</v>
      </c>
      <c r="BL5" s="401"/>
    </row>
    <row r="6" spans="1:64" s="235" customFormat="1" x14ac:dyDescent="0.2">
      <c r="A6" s="236"/>
      <c r="B6" s="236"/>
      <c r="C6" s="281">
        <v>2022</v>
      </c>
      <c r="D6" s="236">
        <v>2023</v>
      </c>
      <c r="E6" s="281">
        <v>2022</v>
      </c>
      <c r="F6" s="236">
        <v>2023</v>
      </c>
      <c r="G6" s="281">
        <v>2022</v>
      </c>
      <c r="H6" s="236">
        <v>2023</v>
      </c>
      <c r="I6" s="281">
        <v>2022</v>
      </c>
      <c r="J6" s="236">
        <v>2023</v>
      </c>
      <c r="K6" s="281">
        <v>2022</v>
      </c>
      <c r="L6" s="236">
        <v>2023</v>
      </c>
      <c r="M6" s="281">
        <v>2022</v>
      </c>
      <c r="N6" s="236">
        <v>2023</v>
      </c>
      <c r="O6" s="281">
        <v>2022</v>
      </c>
      <c r="P6" s="236">
        <v>2023</v>
      </c>
      <c r="Q6" s="281">
        <v>2022</v>
      </c>
      <c r="R6" s="236">
        <v>2023</v>
      </c>
      <c r="S6" s="281">
        <v>2022</v>
      </c>
      <c r="T6" s="236">
        <v>2023</v>
      </c>
      <c r="U6" s="281">
        <v>2022</v>
      </c>
      <c r="V6" s="236">
        <v>2023</v>
      </c>
      <c r="W6" s="281">
        <v>2022</v>
      </c>
      <c r="X6" s="236">
        <v>2023</v>
      </c>
      <c r="Y6" s="281">
        <v>2022</v>
      </c>
      <c r="Z6" s="236">
        <v>2023</v>
      </c>
      <c r="AA6" s="281">
        <v>2022</v>
      </c>
      <c r="AB6" s="236">
        <v>2023</v>
      </c>
      <c r="AC6" s="281">
        <v>2022</v>
      </c>
      <c r="AD6" s="236">
        <v>2023</v>
      </c>
      <c r="AE6" s="281">
        <v>2022</v>
      </c>
      <c r="AF6" s="236">
        <v>2023</v>
      </c>
      <c r="AG6" s="281">
        <v>2022</v>
      </c>
      <c r="AH6" s="236">
        <v>2023</v>
      </c>
      <c r="AI6" s="281">
        <v>2022</v>
      </c>
      <c r="AJ6" s="236">
        <v>2023</v>
      </c>
      <c r="AK6" s="279">
        <v>2022</v>
      </c>
      <c r="AL6" s="236">
        <v>2023</v>
      </c>
      <c r="AM6" s="281">
        <v>2022</v>
      </c>
      <c r="AN6" s="236">
        <v>2023</v>
      </c>
      <c r="AO6" s="281">
        <v>2022</v>
      </c>
      <c r="AP6" s="236">
        <v>2023</v>
      </c>
      <c r="AQ6" s="281">
        <v>2022</v>
      </c>
      <c r="AR6" s="236">
        <v>2023</v>
      </c>
      <c r="AS6" s="281">
        <v>2022</v>
      </c>
      <c r="AT6" s="236">
        <v>2023</v>
      </c>
      <c r="AU6" s="281">
        <v>2022</v>
      </c>
      <c r="AV6" s="236">
        <v>2023</v>
      </c>
      <c r="AW6" s="281">
        <v>2022</v>
      </c>
      <c r="AX6" s="236">
        <v>2023</v>
      </c>
      <c r="AY6" s="281">
        <v>2022</v>
      </c>
      <c r="AZ6" s="236">
        <v>2023</v>
      </c>
      <c r="BA6" s="281">
        <v>2022</v>
      </c>
      <c r="BB6" s="236">
        <v>2023</v>
      </c>
      <c r="BC6" s="281">
        <v>2022</v>
      </c>
      <c r="BD6" s="236">
        <v>2023</v>
      </c>
      <c r="BE6" s="281">
        <v>2022</v>
      </c>
      <c r="BF6" s="236">
        <v>2023</v>
      </c>
      <c r="BG6" s="281">
        <v>2022</v>
      </c>
      <c r="BH6" s="236">
        <v>2023</v>
      </c>
      <c r="BI6" s="281">
        <v>2022</v>
      </c>
      <c r="BJ6" s="236">
        <v>2023</v>
      </c>
      <c r="BK6" s="281">
        <v>2022</v>
      </c>
      <c r="BL6" s="236">
        <v>2023</v>
      </c>
    </row>
    <row r="7" spans="1:64" ht="23.25" x14ac:dyDescent="0.2">
      <c r="A7" s="237">
        <v>1</v>
      </c>
      <c r="B7" s="271" t="s">
        <v>36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</row>
    <row r="8" spans="1:64" ht="23.25" x14ac:dyDescent="0.2">
      <c r="A8" s="237">
        <v>2</v>
      </c>
      <c r="B8" s="148" t="s">
        <v>37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</row>
    <row r="9" spans="1:64" ht="23.25" x14ac:dyDescent="0.2">
      <c r="A9" s="237">
        <v>3</v>
      </c>
      <c r="B9" s="143" t="s">
        <v>38</v>
      </c>
      <c r="C9" s="251" t="s">
        <v>192</v>
      </c>
      <c r="D9" s="251" t="s">
        <v>193</v>
      </c>
      <c r="E9" s="238">
        <v>2</v>
      </c>
      <c r="F9" s="238">
        <v>2</v>
      </c>
      <c r="G9" s="238">
        <v>1</v>
      </c>
      <c r="H9" s="238">
        <v>2</v>
      </c>
      <c r="I9" s="238"/>
      <c r="J9" s="238">
        <v>1</v>
      </c>
      <c r="K9" s="238"/>
      <c r="L9" s="238">
        <v>2</v>
      </c>
      <c r="M9" s="238">
        <v>2</v>
      </c>
      <c r="N9" s="238">
        <v>2</v>
      </c>
      <c r="O9" s="238">
        <v>1</v>
      </c>
      <c r="P9" s="238">
        <v>1</v>
      </c>
      <c r="Q9" s="238">
        <v>1</v>
      </c>
      <c r="R9" s="238">
        <v>3</v>
      </c>
      <c r="S9" s="238">
        <v>2</v>
      </c>
      <c r="T9" s="238">
        <v>2</v>
      </c>
      <c r="U9" s="238">
        <v>2</v>
      </c>
      <c r="V9" s="238">
        <v>3</v>
      </c>
      <c r="W9" s="238">
        <v>2</v>
      </c>
      <c r="X9" s="238">
        <v>2</v>
      </c>
      <c r="Y9" s="238">
        <v>1</v>
      </c>
      <c r="Z9" s="238">
        <v>2</v>
      </c>
      <c r="AA9" s="238">
        <v>2</v>
      </c>
      <c r="AB9" s="238">
        <v>3</v>
      </c>
      <c r="AC9" s="238">
        <v>1</v>
      </c>
      <c r="AD9" s="238">
        <v>2</v>
      </c>
      <c r="AE9" s="238">
        <v>3</v>
      </c>
      <c r="AF9" s="238">
        <v>2</v>
      </c>
      <c r="AG9" s="238">
        <v>1</v>
      </c>
      <c r="AH9" s="238">
        <v>3</v>
      </c>
      <c r="AI9" s="238">
        <v>1</v>
      </c>
      <c r="AJ9" s="238">
        <v>2</v>
      </c>
      <c r="AK9" s="238">
        <v>1</v>
      </c>
      <c r="AL9" s="238">
        <v>2</v>
      </c>
      <c r="AM9" s="238">
        <v>2</v>
      </c>
      <c r="AN9" s="238">
        <v>4</v>
      </c>
      <c r="AO9" s="238">
        <v>2</v>
      </c>
      <c r="AP9" s="238">
        <v>3</v>
      </c>
      <c r="AQ9" s="238">
        <v>1</v>
      </c>
      <c r="AR9" s="238">
        <v>1</v>
      </c>
      <c r="AS9" s="238">
        <v>1</v>
      </c>
      <c r="AT9" s="238">
        <v>2</v>
      </c>
      <c r="AU9" s="238">
        <v>1</v>
      </c>
      <c r="AV9" s="238"/>
      <c r="AW9" s="238">
        <v>1</v>
      </c>
      <c r="AX9" s="238">
        <v>1</v>
      </c>
      <c r="AY9" s="238">
        <v>1</v>
      </c>
      <c r="AZ9" s="238">
        <v>1</v>
      </c>
      <c r="BA9" s="238">
        <v>1</v>
      </c>
      <c r="BB9" s="238">
        <v>2</v>
      </c>
      <c r="BC9" s="238">
        <v>1</v>
      </c>
      <c r="BD9" s="238"/>
      <c r="BE9" s="238">
        <v>2</v>
      </c>
      <c r="BF9" s="238">
        <v>1</v>
      </c>
      <c r="BG9" s="238">
        <v>5</v>
      </c>
      <c r="BH9" s="238">
        <v>5</v>
      </c>
      <c r="BI9" s="238">
        <v>4</v>
      </c>
      <c r="BJ9" s="238">
        <v>3</v>
      </c>
      <c r="BK9" s="238">
        <v>5</v>
      </c>
      <c r="BL9" s="238">
        <v>4</v>
      </c>
    </row>
    <row r="10" spans="1:64" ht="23.25" x14ac:dyDescent="0.2">
      <c r="A10" s="237">
        <v>4</v>
      </c>
      <c r="B10" s="143" t="s">
        <v>39</v>
      </c>
      <c r="C10" s="251" t="s">
        <v>202</v>
      </c>
      <c r="D10" s="251" t="s">
        <v>217</v>
      </c>
      <c r="E10" s="238">
        <v>2</v>
      </c>
      <c r="F10" s="238">
        <v>1</v>
      </c>
      <c r="G10" s="238">
        <v>3</v>
      </c>
      <c r="H10" s="238">
        <v>1</v>
      </c>
      <c r="I10" s="238">
        <v>2</v>
      </c>
      <c r="J10" s="238">
        <v>2</v>
      </c>
      <c r="K10" s="238">
        <v>2</v>
      </c>
      <c r="L10" s="238">
        <v>2</v>
      </c>
      <c r="M10" s="238">
        <v>2</v>
      </c>
      <c r="N10" s="238">
        <v>2</v>
      </c>
      <c r="O10" s="238">
        <v>1</v>
      </c>
      <c r="P10" s="238">
        <v>1</v>
      </c>
      <c r="Q10" s="238">
        <v>2</v>
      </c>
      <c r="R10" s="238">
        <v>1</v>
      </c>
      <c r="S10" s="238">
        <v>2</v>
      </c>
      <c r="T10" s="238"/>
      <c r="U10" s="238">
        <v>2</v>
      </c>
      <c r="V10" s="238">
        <v>2</v>
      </c>
      <c r="W10" s="238">
        <v>2</v>
      </c>
      <c r="X10" s="238">
        <v>3</v>
      </c>
      <c r="Y10" s="238">
        <v>2</v>
      </c>
      <c r="Z10" s="238">
        <v>2</v>
      </c>
      <c r="AA10" s="238">
        <v>1</v>
      </c>
      <c r="AB10" s="238">
        <v>3</v>
      </c>
      <c r="AC10" s="238">
        <v>2</v>
      </c>
      <c r="AD10" s="238">
        <v>1</v>
      </c>
      <c r="AE10" s="238">
        <v>2</v>
      </c>
      <c r="AF10" s="238">
        <v>2</v>
      </c>
      <c r="AG10" s="238">
        <v>2</v>
      </c>
      <c r="AH10" s="238">
        <v>2</v>
      </c>
      <c r="AI10" s="238">
        <v>2</v>
      </c>
      <c r="AJ10" s="238">
        <v>1</v>
      </c>
      <c r="AK10" s="238">
        <v>2</v>
      </c>
      <c r="AL10" s="238">
        <v>1</v>
      </c>
      <c r="AM10" s="238">
        <v>3</v>
      </c>
      <c r="AN10" s="238">
        <v>4</v>
      </c>
      <c r="AO10" s="238">
        <v>4</v>
      </c>
      <c r="AP10" s="238">
        <v>4</v>
      </c>
      <c r="AQ10" s="238">
        <v>2</v>
      </c>
      <c r="AR10" s="238">
        <v>2</v>
      </c>
      <c r="AS10" s="238">
        <v>2</v>
      </c>
      <c r="AT10" s="238">
        <v>2</v>
      </c>
      <c r="AU10" s="238">
        <v>2</v>
      </c>
      <c r="AV10" s="238">
        <v>1</v>
      </c>
      <c r="AW10" s="238">
        <v>3</v>
      </c>
      <c r="AX10" s="238">
        <v>1</v>
      </c>
      <c r="AY10" s="238">
        <v>3</v>
      </c>
      <c r="AZ10" s="238">
        <v>1</v>
      </c>
      <c r="BA10" s="238">
        <v>3</v>
      </c>
      <c r="BB10" s="238">
        <v>1</v>
      </c>
      <c r="BC10" s="238">
        <v>3</v>
      </c>
      <c r="BD10" s="238">
        <v>2</v>
      </c>
      <c r="BE10" s="238">
        <v>3</v>
      </c>
      <c r="BF10" s="238">
        <v>1</v>
      </c>
      <c r="BG10" s="238">
        <v>13</v>
      </c>
      <c r="BH10" s="238">
        <v>8</v>
      </c>
      <c r="BI10" s="238">
        <v>11</v>
      </c>
      <c r="BJ10" s="238">
        <v>9</v>
      </c>
      <c r="BK10" s="238">
        <v>12</v>
      </c>
      <c r="BL10" s="238">
        <v>8</v>
      </c>
    </row>
    <row r="11" spans="1:64" ht="23.25" x14ac:dyDescent="0.2">
      <c r="A11" s="237">
        <v>5</v>
      </c>
      <c r="B11" s="143" t="s">
        <v>40</v>
      </c>
      <c r="C11" s="251" t="s">
        <v>180</v>
      </c>
      <c r="D11" s="251" t="s">
        <v>190</v>
      </c>
      <c r="E11" s="238">
        <v>2</v>
      </c>
      <c r="F11" s="238">
        <v>1</v>
      </c>
      <c r="G11" s="238">
        <v>1</v>
      </c>
      <c r="H11" s="238">
        <v>1</v>
      </c>
      <c r="I11" s="238">
        <v>1</v>
      </c>
      <c r="J11" s="238">
        <v>1</v>
      </c>
      <c r="K11" s="238">
        <v>1</v>
      </c>
      <c r="L11" s="238"/>
      <c r="M11" s="238">
        <v>2</v>
      </c>
      <c r="N11" s="238">
        <v>2</v>
      </c>
      <c r="O11" s="238">
        <v>1</v>
      </c>
      <c r="P11" s="238">
        <v>2</v>
      </c>
      <c r="Q11" s="238">
        <v>2</v>
      </c>
      <c r="R11" s="238">
        <v>2</v>
      </c>
      <c r="S11" s="238">
        <v>1</v>
      </c>
      <c r="T11" s="238">
        <v>2</v>
      </c>
      <c r="U11" s="238">
        <v>2</v>
      </c>
      <c r="V11" s="238">
        <v>3</v>
      </c>
      <c r="W11" s="238">
        <v>2</v>
      </c>
      <c r="X11" s="238">
        <v>2</v>
      </c>
      <c r="Y11" s="238">
        <v>2</v>
      </c>
      <c r="Z11" s="238">
        <v>2</v>
      </c>
      <c r="AA11" s="238">
        <v>1</v>
      </c>
      <c r="AB11" s="238">
        <v>2</v>
      </c>
      <c r="AC11" s="238">
        <v>1</v>
      </c>
      <c r="AD11" s="238">
        <v>2</v>
      </c>
      <c r="AE11" s="238">
        <v>1</v>
      </c>
      <c r="AF11" s="238">
        <v>2</v>
      </c>
      <c r="AG11" s="238">
        <v>2</v>
      </c>
      <c r="AH11" s="238">
        <v>2</v>
      </c>
      <c r="AI11" s="238">
        <v>1</v>
      </c>
      <c r="AJ11" s="238">
        <v>2</v>
      </c>
      <c r="AK11" s="238">
        <v>1</v>
      </c>
      <c r="AL11" s="238">
        <v>1</v>
      </c>
      <c r="AM11" s="238">
        <v>3</v>
      </c>
      <c r="AN11" s="238">
        <v>3</v>
      </c>
      <c r="AO11" s="238">
        <v>3</v>
      </c>
      <c r="AP11" s="238">
        <v>3</v>
      </c>
      <c r="AQ11" s="238">
        <v>2</v>
      </c>
      <c r="AR11" s="238">
        <v>2</v>
      </c>
      <c r="AS11" s="238"/>
      <c r="AT11" s="238">
        <v>2</v>
      </c>
      <c r="AU11" s="238">
        <v>1</v>
      </c>
      <c r="AV11" s="238">
        <v>1</v>
      </c>
      <c r="AW11" s="238"/>
      <c r="AX11" s="238">
        <v>1</v>
      </c>
      <c r="AY11" s="238"/>
      <c r="AZ11" s="238">
        <v>1</v>
      </c>
      <c r="BA11" s="238">
        <v>1</v>
      </c>
      <c r="BB11" s="238">
        <v>1</v>
      </c>
      <c r="BC11" s="238">
        <v>1</v>
      </c>
      <c r="BD11" s="238">
        <v>3</v>
      </c>
      <c r="BE11" s="238"/>
      <c r="BF11" s="238">
        <v>2</v>
      </c>
      <c r="BG11" s="238">
        <v>5</v>
      </c>
      <c r="BH11" s="238">
        <v>5</v>
      </c>
      <c r="BI11" s="238">
        <v>6</v>
      </c>
      <c r="BJ11" s="238">
        <v>4</v>
      </c>
      <c r="BK11" s="238">
        <v>5</v>
      </c>
      <c r="BL11" s="238">
        <v>4</v>
      </c>
    </row>
    <row r="12" spans="1:64" ht="23.25" x14ac:dyDescent="0.2">
      <c r="A12" s="237">
        <v>6</v>
      </c>
      <c r="B12" s="143" t="s">
        <v>41</v>
      </c>
      <c r="C12" s="251"/>
      <c r="D12" s="251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</row>
    <row r="13" spans="1:64" ht="23.25" x14ac:dyDescent="0.2">
      <c r="A13" s="237">
        <v>7</v>
      </c>
      <c r="B13" s="143" t="s">
        <v>42</v>
      </c>
      <c r="C13" s="251" t="s">
        <v>203</v>
      </c>
      <c r="D13" s="251" t="s">
        <v>218</v>
      </c>
      <c r="E13" s="238">
        <v>1</v>
      </c>
      <c r="F13" s="238">
        <v>1</v>
      </c>
      <c r="G13" s="238">
        <v>2</v>
      </c>
      <c r="H13" s="238">
        <v>2</v>
      </c>
      <c r="I13" s="238">
        <v>1</v>
      </c>
      <c r="J13" s="238">
        <v>2</v>
      </c>
      <c r="K13" s="238">
        <v>2</v>
      </c>
      <c r="L13" s="238">
        <v>1</v>
      </c>
      <c r="M13" s="238">
        <v>2</v>
      </c>
      <c r="N13" s="238">
        <v>2</v>
      </c>
      <c r="O13" s="238">
        <v>2</v>
      </c>
      <c r="P13" s="238">
        <v>2</v>
      </c>
      <c r="Q13" s="238">
        <v>2</v>
      </c>
      <c r="R13" s="238">
        <v>1</v>
      </c>
      <c r="S13" s="238">
        <v>2</v>
      </c>
      <c r="T13" s="238">
        <v>2</v>
      </c>
      <c r="U13" s="238">
        <v>2</v>
      </c>
      <c r="V13" s="238">
        <v>3</v>
      </c>
      <c r="W13" s="238">
        <v>3</v>
      </c>
      <c r="X13" s="238">
        <v>2</v>
      </c>
      <c r="Y13" s="238">
        <v>2</v>
      </c>
      <c r="Z13" s="238">
        <v>3</v>
      </c>
      <c r="AA13" s="238">
        <v>2</v>
      </c>
      <c r="AB13" s="238">
        <v>2</v>
      </c>
      <c r="AC13" s="238">
        <v>2</v>
      </c>
      <c r="AD13" s="238">
        <v>2</v>
      </c>
      <c r="AE13" s="238">
        <v>3</v>
      </c>
      <c r="AF13" s="238">
        <v>2</v>
      </c>
      <c r="AG13" s="238">
        <v>2</v>
      </c>
      <c r="AH13" s="238">
        <v>2</v>
      </c>
      <c r="AI13" s="238">
        <v>1</v>
      </c>
      <c r="AJ13" s="238">
        <v>2</v>
      </c>
      <c r="AK13" s="238">
        <v>2</v>
      </c>
      <c r="AL13" s="238">
        <v>2</v>
      </c>
      <c r="AM13" s="238">
        <v>2</v>
      </c>
      <c r="AN13" s="238">
        <v>4</v>
      </c>
      <c r="AO13" s="238">
        <v>3</v>
      </c>
      <c r="AP13" s="238">
        <v>4</v>
      </c>
      <c r="AQ13" s="238">
        <v>2</v>
      </c>
      <c r="AR13" s="238">
        <v>2</v>
      </c>
      <c r="AS13" s="238">
        <v>2</v>
      </c>
      <c r="AT13" s="238">
        <v>1</v>
      </c>
      <c r="AU13" s="238">
        <v>1</v>
      </c>
      <c r="AV13" s="238">
        <v>2</v>
      </c>
      <c r="AW13" s="238">
        <v>1</v>
      </c>
      <c r="AX13" s="238">
        <v>2</v>
      </c>
      <c r="AY13" s="238">
        <v>1</v>
      </c>
      <c r="AZ13" s="238">
        <v>2</v>
      </c>
      <c r="BA13" s="238">
        <v>1</v>
      </c>
      <c r="BB13" s="238">
        <v>2</v>
      </c>
      <c r="BC13" s="238">
        <v>1</v>
      </c>
      <c r="BD13" s="238">
        <v>1</v>
      </c>
      <c r="BE13" s="238"/>
      <c r="BF13" s="238"/>
      <c r="BG13" s="238">
        <v>8</v>
      </c>
      <c r="BH13" s="238">
        <v>7</v>
      </c>
      <c r="BI13" s="238">
        <v>7</v>
      </c>
      <c r="BJ13" s="238">
        <v>6</v>
      </c>
      <c r="BK13" s="238">
        <v>6</v>
      </c>
      <c r="BL13" s="238">
        <v>6</v>
      </c>
    </row>
    <row r="14" spans="1:64" ht="46.5" x14ac:dyDescent="0.2">
      <c r="A14" s="237">
        <v>8</v>
      </c>
      <c r="B14" s="143" t="s">
        <v>43</v>
      </c>
      <c r="C14" s="251"/>
      <c r="D14" s="251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</row>
    <row r="15" spans="1:64" ht="23.25" x14ac:dyDescent="0.2">
      <c r="A15" s="237">
        <v>9</v>
      </c>
      <c r="B15" s="143" t="s">
        <v>44</v>
      </c>
      <c r="C15" s="251"/>
      <c r="D15" s="251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</row>
    <row r="16" spans="1:64" ht="23.25" x14ac:dyDescent="0.2">
      <c r="A16" s="237">
        <v>10</v>
      </c>
      <c r="B16" s="143" t="s">
        <v>45</v>
      </c>
      <c r="C16" s="251" t="s">
        <v>204</v>
      </c>
      <c r="D16" s="251" t="s">
        <v>190</v>
      </c>
      <c r="E16" s="238">
        <v>2</v>
      </c>
      <c r="F16" s="238">
        <v>2</v>
      </c>
      <c r="G16" s="238">
        <v>1</v>
      </c>
      <c r="H16" s="238">
        <v>1</v>
      </c>
      <c r="I16" s="238">
        <v>1</v>
      </c>
      <c r="J16" s="238">
        <v>2</v>
      </c>
      <c r="K16" s="238"/>
      <c r="L16" s="238">
        <v>1</v>
      </c>
      <c r="M16" s="238">
        <v>1</v>
      </c>
      <c r="N16" s="238">
        <v>1</v>
      </c>
      <c r="O16" s="238">
        <v>1</v>
      </c>
      <c r="P16" s="238">
        <v>2</v>
      </c>
      <c r="Q16" s="238">
        <v>1</v>
      </c>
      <c r="R16" s="238">
        <v>2</v>
      </c>
      <c r="S16" s="238">
        <v>2</v>
      </c>
      <c r="T16" s="238">
        <v>1</v>
      </c>
      <c r="U16" s="238">
        <v>2</v>
      </c>
      <c r="V16" s="238">
        <v>3</v>
      </c>
      <c r="W16" s="238">
        <v>2</v>
      </c>
      <c r="X16" s="238">
        <v>3</v>
      </c>
      <c r="Y16" s="238">
        <v>2</v>
      </c>
      <c r="Z16" s="238">
        <v>2</v>
      </c>
      <c r="AA16" s="238">
        <v>1</v>
      </c>
      <c r="AB16" s="238">
        <v>2</v>
      </c>
      <c r="AC16" s="238">
        <v>2</v>
      </c>
      <c r="AD16" s="238">
        <v>2</v>
      </c>
      <c r="AE16" s="238">
        <v>2</v>
      </c>
      <c r="AF16" s="238">
        <v>2</v>
      </c>
      <c r="AG16" s="238">
        <v>1</v>
      </c>
      <c r="AH16" s="238">
        <v>1</v>
      </c>
      <c r="AI16" s="238">
        <v>1</v>
      </c>
      <c r="AJ16" s="238">
        <v>2</v>
      </c>
      <c r="AK16" s="238">
        <v>1</v>
      </c>
      <c r="AL16" s="238">
        <v>2</v>
      </c>
      <c r="AM16" s="238">
        <v>2</v>
      </c>
      <c r="AN16" s="238">
        <v>4</v>
      </c>
      <c r="AO16" s="238">
        <v>3</v>
      </c>
      <c r="AP16" s="238">
        <v>3</v>
      </c>
      <c r="AQ16" s="238"/>
      <c r="AR16" s="238">
        <v>1</v>
      </c>
      <c r="AS16" s="238">
        <v>1</v>
      </c>
      <c r="AT16" s="238">
        <v>2</v>
      </c>
      <c r="AU16" s="238">
        <v>1</v>
      </c>
      <c r="AV16" s="238">
        <v>2</v>
      </c>
      <c r="AW16" s="238">
        <v>1</v>
      </c>
      <c r="AX16" s="238">
        <v>1</v>
      </c>
      <c r="AY16" s="238">
        <v>2</v>
      </c>
      <c r="AZ16" s="238">
        <v>2</v>
      </c>
      <c r="BA16" s="238">
        <v>1</v>
      </c>
      <c r="BB16" s="238">
        <v>2</v>
      </c>
      <c r="BC16" s="238">
        <v>2</v>
      </c>
      <c r="BD16" s="238">
        <v>1</v>
      </c>
      <c r="BE16" s="238">
        <v>1</v>
      </c>
      <c r="BF16" s="238">
        <v>2</v>
      </c>
      <c r="BG16" s="238">
        <v>3</v>
      </c>
      <c r="BH16" s="238">
        <v>2</v>
      </c>
      <c r="BI16" s="238">
        <v>4</v>
      </c>
      <c r="BJ16" s="238">
        <v>3</v>
      </c>
      <c r="BK16" s="238">
        <v>4</v>
      </c>
      <c r="BL16" s="238">
        <v>2</v>
      </c>
    </row>
    <row r="17" spans="1:64" ht="25.5" x14ac:dyDescent="0.2">
      <c r="A17" s="237">
        <v>11</v>
      </c>
      <c r="B17" s="143" t="s">
        <v>46</v>
      </c>
      <c r="C17" s="252">
        <v>114</v>
      </c>
      <c r="D17" s="252">
        <v>80</v>
      </c>
      <c r="E17" s="238">
        <v>3</v>
      </c>
      <c r="F17" s="238">
        <v>1</v>
      </c>
      <c r="G17" s="238">
        <v>3</v>
      </c>
      <c r="H17" s="238">
        <v>2</v>
      </c>
      <c r="I17" s="238">
        <v>2</v>
      </c>
      <c r="J17" s="238">
        <v>1</v>
      </c>
      <c r="K17" s="238">
        <v>3</v>
      </c>
      <c r="L17" s="238">
        <v>2</v>
      </c>
      <c r="M17" s="238">
        <v>2</v>
      </c>
      <c r="N17" s="238">
        <v>2</v>
      </c>
      <c r="O17" s="238">
        <v>1</v>
      </c>
      <c r="P17" s="238">
        <v>1</v>
      </c>
      <c r="Q17" s="238">
        <v>2</v>
      </c>
      <c r="R17" s="238">
        <v>1</v>
      </c>
      <c r="S17" s="238">
        <v>3</v>
      </c>
      <c r="T17" s="238">
        <v>2</v>
      </c>
      <c r="U17" s="238">
        <v>3</v>
      </c>
      <c r="V17" s="238">
        <v>2</v>
      </c>
      <c r="W17" s="238">
        <v>4</v>
      </c>
      <c r="X17" s="238">
        <v>3</v>
      </c>
      <c r="Y17" s="238">
        <v>2</v>
      </c>
      <c r="Z17" s="238">
        <v>4</v>
      </c>
      <c r="AA17" s="238">
        <v>3</v>
      </c>
      <c r="AB17" s="238">
        <v>2</v>
      </c>
      <c r="AC17" s="238">
        <v>4</v>
      </c>
      <c r="AD17" s="238">
        <v>2</v>
      </c>
      <c r="AE17" s="238">
        <v>3</v>
      </c>
      <c r="AF17" s="238">
        <v>2</v>
      </c>
      <c r="AG17" s="238">
        <v>2</v>
      </c>
      <c r="AH17" s="238">
        <v>2</v>
      </c>
      <c r="AI17" s="238">
        <v>3</v>
      </c>
      <c r="AJ17" s="238">
        <v>2</v>
      </c>
      <c r="AK17" s="238">
        <v>2</v>
      </c>
      <c r="AL17" s="238">
        <v>3</v>
      </c>
      <c r="AM17" s="238">
        <v>4</v>
      </c>
      <c r="AN17" s="238">
        <v>4</v>
      </c>
      <c r="AO17" s="238">
        <v>4</v>
      </c>
      <c r="AP17" s="238">
        <v>4</v>
      </c>
      <c r="AQ17" s="238">
        <v>2</v>
      </c>
      <c r="AR17" s="238">
        <v>3</v>
      </c>
      <c r="AS17" s="238">
        <v>3</v>
      </c>
      <c r="AT17" s="238">
        <v>3</v>
      </c>
      <c r="AU17" s="238">
        <v>2</v>
      </c>
      <c r="AV17" s="238">
        <v>4</v>
      </c>
      <c r="AW17" s="238">
        <v>3</v>
      </c>
      <c r="AX17" s="238">
        <v>3</v>
      </c>
      <c r="AY17" s="238">
        <v>3</v>
      </c>
      <c r="AZ17" s="238">
        <v>2</v>
      </c>
      <c r="BA17" s="238">
        <v>3</v>
      </c>
      <c r="BB17" s="238">
        <v>1</v>
      </c>
      <c r="BC17" s="238">
        <v>2</v>
      </c>
      <c r="BD17" s="238">
        <v>3</v>
      </c>
      <c r="BE17" s="238">
        <v>3</v>
      </c>
      <c r="BF17" s="238">
        <v>3</v>
      </c>
      <c r="BG17" s="238">
        <v>15</v>
      </c>
      <c r="BH17" s="238">
        <v>5</v>
      </c>
      <c r="BI17" s="250">
        <v>13</v>
      </c>
      <c r="BJ17" s="250">
        <v>6</v>
      </c>
      <c r="BK17" s="238">
        <v>10</v>
      </c>
      <c r="BL17" s="248">
        <v>7</v>
      </c>
    </row>
    <row r="18" spans="1:64" ht="25.5" x14ac:dyDescent="0.2">
      <c r="A18" s="237">
        <v>12</v>
      </c>
      <c r="B18" s="148" t="s">
        <v>47</v>
      </c>
      <c r="C18" s="251"/>
      <c r="D18" s="251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8"/>
      <c r="BE18" s="238"/>
      <c r="BF18" s="238"/>
      <c r="BG18" s="238"/>
      <c r="BH18" s="238"/>
      <c r="BI18" s="250"/>
      <c r="BJ18" s="250"/>
      <c r="BK18" s="238"/>
      <c r="BL18" s="248"/>
    </row>
    <row r="19" spans="1:64" ht="25.5" x14ac:dyDescent="0.2">
      <c r="A19" s="237">
        <v>13</v>
      </c>
      <c r="B19" s="143" t="s">
        <v>48</v>
      </c>
      <c r="C19" s="251"/>
      <c r="D19" s="251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38"/>
      <c r="BH19" s="238"/>
      <c r="BI19" s="250"/>
      <c r="BJ19" s="250"/>
      <c r="BK19" s="238"/>
      <c r="BL19" s="248"/>
    </row>
    <row r="20" spans="1:64" ht="25.5" x14ac:dyDescent="0.2">
      <c r="A20" s="237">
        <v>14</v>
      </c>
      <c r="B20" s="143" t="s">
        <v>49</v>
      </c>
      <c r="C20" s="251" t="s">
        <v>191</v>
      </c>
      <c r="D20" s="251" t="s">
        <v>204</v>
      </c>
      <c r="E20" s="238">
        <v>1</v>
      </c>
      <c r="F20" s="238">
        <v>1</v>
      </c>
      <c r="G20" s="238">
        <v>2</v>
      </c>
      <c r="H20" s="238">
        <v>2</v>
      </c>
      <c r="I20" s="238">
        <v>2</v>
      </c>
      <c r="J20" s="238">
        <v>1</v>
      </c>
      <c r="K20" s="238">
        <v>1</v>
      </c>
      <c r="L20" s="238">
        <v>2</v>
      </c>
      <c r="M20" s="238">
        <v>2</v>
      </c>
      <c r="N20" s="238">
        <v>1</v>
      </c>
      <c r="O20" s="238">
        <v>2</v>
      </c>
      <c r="P20" s="238">
        <v>2</v>
      </c>
      <c r="Q20" s="238">
        <v>1</v>
      </c>
      <c r="R20" s="238">
        <v>1</v>
      </c>
      <c r="S20" s="238">
        <v>2</v>
      </c>
      <c r="T20" s="238">
        <v>1</v>
      </c>
      <c r="U20" s="238">
        <v>1</v>
      </c>
      <c r="V20" s="238">
        <v>3</v>
      </c>
      <c r="W20" s="238">
        <v>2</v>
      </c>
      <c r="X20" s="238">
        <v>3</v>
      </c>
      <c r="Y20" s="238">
        <v>2</v>
      </c>
      <c r="Z20" s="238">
        <v>2</v>
      </c>
      <c r="AA20" s="238">
        <v>1</v>
      </c>
      <c r="AB20" s="238">
        <v>2</v>
      </c>
      <c r="AC20" s="238">
        <v>2</v>
      </c>
      <c r="AD20" s="238">
        <v>2</v>
      </c>
      <c r="AE20" s="238">
        <v>2</v>
      </c>
      <c r="AF20" s="238">
        <v>2</v>
      </c>
      <c r="AG20" s="238">
        <v>1</v>
      </c>
      <c r="AH20" s="238">
        <v>2</v>
      </c>
      <c r="AI20" s="238">
        <v>2</v>
      </c>
      <c r="AJ20" s="238">
        <v>2</v>
      </c>
      <c r="AK20" s="238">
        <v>1</v>
      </c>
      <c r="AL20" s="238">
        <v>1</v>
      </c>
      <c r="AM20" s="238">
        <v>3</v>
      </c>
      <c r="AN20" s="238">
        <v>3</v>
      </c>
      <c r="AO20" s="238">
        <v>4</v>
      </c>
      <c r="AP20" s="238">
        <v>3</v>
      </c>
      <c r="AQ20" s="238">
        <v>2</v>
      </c>
      <c r="AR20" s="238">
        <v>1</v>
      </c>
      <c r="AS20" s="238">
        <v>2</v>
      </c>
      <c r="AT20" s="238"/>
      <c r="AU20" s="238">
        <v>1</v>
      </c>
      <c r="AV20" s="238">
        <v>1</v>
      </c>
      <c r="AW20" s="238">
        <v>1</v>
      </c>
      <c r="AX20" s="238"/>
      <c r="AY20" s="238">
        <v>1</v>
      </c>
      <c r="AZ20" s="238">
        <v>1</v>
      </c>
      <c r="BA20" s="238">
        <v>1</v>
      </c>
      <c r="BB20" s="238"/>
      <c r="BC20" s="238">
        <v>1</v>
      </c>
      <c r="BD20" s="238">
        <v>1</v>
      </c>
      <c r="BE20" s="238">
        <v>2</v>
      </c>
      <c r="BF20" s="238"/>
      <c r="BG20" s="238">
        <v>5</v>
      </c>
      <c r="BH20" s="238">
        <v>4</v>
      </c>
      <c r="BI20" s="250">
        <v>5</v>
      </c>
      <c r="BJ20" s="250">
        <v>3</v>
      </c>
      <c r="BK20" s="238">
        <v>5</v>
      </c>
      <c r="BL20" s="248">
        <v>3</v>
      </c>
    </row>
    <row r="21" spans="1:64" ht="25.5" x14ac:dyDescent="0.2">
      <c r="A21" s="237">
        <v>15</v>
      </c>
      <c r="B21" s="143" t="s">
        <v>50</v>
      </c>
      <c r="C21" s="251" t="s">
        <v>205</v>
      </c>
      <c r="D21" s="251" t="s">
        <v>218</v>
      </c>
      <c r="E21" s="238">
        <v>2</v>
      </c>
      <c r="F21" s="238"/>
      <c r="G21" s="238">
        <v>1</v>
      </c>
      <c r="H21" s="238">
        <v>1</v>
      </c>
      <c r="I21" s="238">
        <v>1</v>
      </c>
      <c r="J21" s="238">
        <v>2</v>
      </c>
      <c r="K21" s="238">
        <v>2</v>
      </c>
      <c r="L21" s="238">
        <v>2</v>
      </c>
      <c r="M21" s="238">
        <v>1</v>
      </c>
      <c r="N21" s="238">
        <v>1</v>
      </c>
      <c r="O21" s="238">
        <v>1</v>
      </c>
      <c r="P21" s="238">
        <v>1</v>
      </c>
      <c r="Q21" s="238">
        <v>1</v>
      </c>
      <c r="R21" s="238">
        <v>2</v>
      </c>
      <c r="S21" s="238">
        <v>1</v>
      </c>
      <c r="T21" s="238">
        <v>1</v>
      </c>
      <c r="U21" s="238">
        <v>2</v>
      </c>
      <c r="V21" s="238">
        <v>3</v>
      </c>
      <c r="W21" s="238">
        <v>2</v>
      </c>
      <c r="X21" s="238">
        <v>3</v>
      </c>
      <c r="Y21" s="238">
        <v>1</v>
      </c>
      <c r="Z21" s="238"/>
      <c r="AA21" s="238">
        <v>2</v>
      </c>
      <c r="AB21" s="238">
        <v>2</v>
      </c>
      <c r="AC21" s="238">
        <v>2</v>
      </c>
      <c r="AD21" s="238"/>
      <c r="AE21" s="238">
        <v>2</v>
      </c>
      <c r="AF21" s="238">
        <v>2</v>
      </c>
      <c r="AG21" s="238">
        <v>2</v>
      </c>
      <c r="AH21" s="238">
        <v>2</v>
      </c>
      <c r="AI21" s="238">
        <v>2</v>
      </c>
      <c r="AJ21" s="238">
        <v>2</v>
      </c>
      <c r="AK21" s="238">
        <v>2</v>
      </c>
      <c r="AL21" s="238">
        <v>2</v>
      </c>
      <c r="AM21" s="238">
        <v>2</v>
      </c>
      <c r="AN21" s="238">
        <v>4</v>
      </c>
      <c r="AO21" s="238">
        <v>3</v>
      </c>
      <c r="AP21" s="238">
        <v>4</v>
      </c>
      <c r="AQ21" s="238">
        <v>1</v>
      </c>
      <c r="AR21" s="238">
        <v>3</v>
      </c>
      <c r="AS21" s="238">
        <v>1</v>
      </c>
      <c r="AT21" s="238">
        <v>2</v>
      </c>
      <c r="AU21" s="238">
        <v>1</v>
      </c>
      <c r="AV21" s="238">
        <v>2</v>
      </c>
      <c r="AW21" s="238">
        <v>3</v>
      </c>
      <c r="AX21" s="238">
        <v>2</v>
      </c>
      <c r="AY21" s="238">
        <v>2</v>
      </c>
      <c r="AZ21" s="238">
        <v>2</v>
      </c>
      <c r="BA21" s="238">
        <v>1</v>
      </c>
      <c r="BB21" s="238">
        <v>1</v>
      </c>
      <c r="BC21" s="238"/>
      <c r="BD21" s="238">
        <v>1</v>
      </c>
      <c r="BE21" s="238">
        <v>1</v>
      </c>
      <c r="BF21" s="238">
        <v>1</v>
      </c>
      <c r="BG21" s="238">
        <v>10</v>
      </c>
      <c r="BH21" s="238">
        <v>8</v>
      </c>
      <c r="BI21" s="250">
        <v>9</v>
      </c>
      <c r="BJ21" s="250">
        <v>8</v>
      </c>
      <c r="BK21" s="238">
        <v>11</v>
      </c>
      <c r="BL21" s="248">
        <v>7</v>
      </c>
    </row>
    <row r="22" spans="1:64" ht="25.5" x14ac:dyDescent="0.2">
      <c r="A22" s="237">
        <v>16</v>
      </c>
      <c r="B22" s="143" t="s">
        <v>51</v>
      </c>
      <c r="C22" s="251" t="s">
        <v>184</v>
      </c>
      <c r="D22" s="251" t="s">
        <v>183</v>
      </c>
      <c r="E22" s="238"/>
      <c r="F22" s="238">
        <v>1</v>
      </c>
      <c r="G22" s="238">
        <v>2</v>
      </c>
      <c r="H22" s="238">
        <v>2</v>
      </c>
      <c r="I22" s="238"/>
      <c r="J22" s="238"/>
      <c r="K22" s="238">
        <v>1</v>
      </c>
      <c r="L22" s="238"/>
      <c r="M22" s="238">
        <v>1</v>
      </c>
      <c r="N22" s="238">
        <v>1</v>
      </c>
      <c r="O22" s="238">
        <v>1</v>
      </c>
      <c r="P22" s="238">
        <v>2</v>
      </c>
      <c r="Q22" s="238">
        <v>2</v>
      </c>
      <c r="R22" s="238">
        <v>1</v>
      </c>
      <c r="S22" s="238"/>
      <c r="T22" s="238">
        <v>2</v>
      </c>
      <c r="U22" s="238">
        <v>2</v>
      </c>
      <c r="V22" s="238">
        <v>2</v>
      </c>
      <c r="W22" s="238">
        <v>3</v>
      </c>
      <c r="X22" s="238">
        <v>2</v>
      </c>
      <c r="Y22" s="238">
        <v>2</v>
      </c>
      <c r="Z22" s="238">
        <v>2</v>
      </c>
      <c r="AA22" s="238"/>
      <c r="AB22" s="238">
        <v>2</v>
      </c>
      <c r="AC22" s="238">
        <v>2</v>
      </c>
      <c r="AD22" s="238">
        <v>1</v>
      </c>
      <c r="AE22" s="238">
        <v>1</v>
      </c>
      <c r="AF22" s="238">
        <v>1</v>
      </c>
      <c r="AG22" s="238"/>
      <c r="AH22" s="238">
        <v>1</v>
      </c>
      <c r="AI22" s="238">
        <v>2</v>
      </c>
      <c r="AJ22" s="238">
        <v>2</v>
      </c>
      <c r="AK22" s="238">
        <v>2</v>
      </c>
      <c r="AL22" s="238">
        <v>2</v>
      </c>
      <c r="AM22" s="238">
        <v>2</v>
      </c>
      <c r="AN22" s="238">
        <v>2</v>
      </c>
      <c r="AO22" s="238">
        <v>3</v>
      </c>
      <c r="AP22" s="238">
        <v>2</v>
      </c>
      <c r="AQ22" s="237">
        <v>2</v>
      </c>
      <c r="AR22" s="237">
        <v>1</v>
      </c>
      <c r="AS22" s="238">
        <v>2</v>
      </c>
      <c r="AT22" s="238">
        <v>1</v>
      </c>
      <c r="AU22" s="238">
        <v>2</v>
      </c>
      <c r="AV22" s="238"/>
      <c r="AW22" s="238">
        <v>1</v>
      </c>
      <c r="AX22" s="238">
        <v>1</v>
      </c>
      <c r="AY22" s="238">
        <v>2</v>
      </c>
      <c r="AZ22" s="238"/>
      <c r="BA22" s="238">
        <v>1</v>
      </c>
      <c r="BB22" s="238">
        <v>2</v>
      </c>
      <c r="BC22" s="238">
        <v>1</v>
      </c>
      <c r="BD22" s="238">
        <v>1</v>
      </c>
      <c r="BE22" s="238">
        <v>1</v>
      </c>
      <c r="BF22" s="238"/>
      <c r="BG22" s="238">
        <v>3</v>
      </c>
      <c r="BH22" s="238">
        <v>2</v>
      </c>
      <c r="BI22" s="250">
        <v>3</v>
      </c>
      <c r="BJ22" s="250"/>
      <c r="BK22" s="238">
        <v>3</v>
      </c>
      <c r="BL22" s="238">
        <v>1</v>
      </c>
    </row>
    <row r="23" spans="1:64" ht="25.5" x14ac:dyDescent="0.2">
      <c r="A23" s="237">
        <v>17</v>
      </c>
      <c r="B23" s="143" t="s">
        <v>52</v>
      </c>
      <c r="C23" s="251"/>
      <c r="D23" s="251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7"/>
      <c r="AR23" s="237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8"/>
      <c r="BG23" s="238"/>
      <c r="BH23" s="238"/>
      <c r="BI23" s="250"/>
      <c r="BJ23" s="250"/>
      <c r="BK23" s="238"/>
      <c r="BL23" s="238"/>
    </row>
    <row r="24" spans="1:64" ht="25.5" x14ac:dyDescent="0.2">
      <c r="A24" s="237">
        <v>18</v>
      </c>
      <c r="B24" s="143" t="s">
        <v>53</v>
      </c>
      <c r="C24" s="251" t="s">
        <v>206</v>
      </c>
      <c r="D24" s="251" t="s">
        <v>190</v>
      </c>
      <c r="E24" s="238">
        <v>2</v>
      </c>
      <c r="F24" s="238">
        <v>1</v>
      </c>
      <c r="G24" s="238">
        <v>1</v>
      </c>
      <c r="H24" s="238">
        <v>2</v>
      </c>
      <c r="I24" s="238">
        <v>1</v>
      </c>
      <c r="J24" s="238">
        <v>1</v>
      </c>
      <c r="K24" s="238">
        <v>1</v>
      </c>
      <c r="L24" s="238">
        <v>1</v>
      </c>
      <c r="M24" s="238">
        <v>2</v>
      </c>
      <c r="N24" s="238">
        <v>2</v>
      </c>
      <c r="O24" s="238"/>
      <c r="P24" s="238">
        <v>1</v>
      </c>
      <c r="Q24" s="238">
        <v>3</v>
      </c>
      <c r="R24" s="238">
        <v>2</v>
      </c>
      <c r="S24" s="238">
        <v>3</v>
      </c>
      <c r="T24" s="238">
        <v>2</v>
      </c>
      <c r="U24" s="238">
        <v>2</v>
      </c>
      <c r="V24" s="238">
        <v>3</v>
      </c>
      <c r="W24" s="238">
        <v>3</v>
      </c>
      <c r="X24" s="238">
        <v>3</v>
      </c>
      <c r="Y24" s="238">
        <v>4</v>
      </c>
      <c r="Z24" s="238">
        <v>2</v>
      </c>
      <c r="AA24" s="238">
        <v>2</v>
      </c>
      <c r="AB24" s="238">
        <v>2</v>
      </c>
      <c r="AC24" s="238">
        <v>3</v>
      </c>
      <c r="AD24" s="238">
        <v>2</v>
      </c>
      <c r="AE24" s="238">
        <v>2</v>
      </c>
      <c r="AF24" s="238">
        <v>2</v>
      </c>
      <c r="AG24" s="238">
        <v>1</v>
      </c>
      <c r="AH24" s="238">
        <v>2</v>
      </c>
      <c r="AI24" s="238">
        <v>1</v>
      </c>
      <c r="AJ24" s="238">
        <v>2</v>
      </c>
      <c r="AK24" s="238">
        <v>4</v>
      </c>
      <c r="AL24" s="238">
        <v>2</v>
      </c>
      <c r="AM24" s="238">
        <v>3</v>
      </c>
      <c r="AN24" s="238">
        <v>3</v>
      </c>
      <c r="AO24" s="238">
        <v>3</v>
      </c>
      <c r="AP24" s="238">
        <v>2</v>
      </c>
      <c r="AQ24" s="237">
        <v>2</v>
      </c>
      <c r="AR24" s="237">
        <v>2</v>
      </c>
      <c r="AS24" s="238">
        <v>2</v>
      </c>
      <c r="AT24" s="238">
        <v>2</v>
      </c>
      <c r="AU24" s="238">
        <v>1</v>
      </c>
      <c r="AV24" s="238">
        <v>3</v>
      </c>
      <c r="AW24" s="238">
        <v>2</v>
      </c>
      <c r="AX24" s="238">
        <v>1</v>
      </c>
      <c r="AY24" s="238">
        <v>2</v>
      </c>
      <c r="AZ24" s="238">
        <v>2</v>
      </c>
      <c r="BA24" s="238">
        <v>2</v>
      </c>
      <c r="BB24" s="238">
        <v>2</v>
      </c>
      <c r="BC24" s="238">
        <v>2</v>
      </c>
      <c r="BD24" s="238">
        <v>1</v>
      </c>
      <c r="BE24" s="238">
        <v>2</v>
      </c>
      <c r="BF24" s="238">
        <v>1</v>
      </c>
      <c r="BG24" s="238">
        <v>7</v>
      </c>
      <c r="BH24" s="238">
        <v>3</v>
      </c>
      <c r="BI24" s="250">
        <v>7</v>
      </c>
      <c r="BJ24" s="250">
        <v>3</v>
      </c>
      <c r="BK24" s="238">
        <v>9</v>
      </c>
      <c r="BL24" s="238">
        <v>3</v>
      </c>
    </row>
    <row r="25" spans="1:64" ht="25.5" x14ac:dyDescent="0.2">
      <c r="A25" s="237">
        <v>19</v>
      </c>
      <c r="B25" s="143" t="s">
        <v>54</v>
      </c>
      <c r="C25" s="251"/>
      <c r="D25" s="251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7"/>
      <c r="AR25" s="237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50"/>
      <c r="BJ25" s="250"/>
      <c r="BK25" s="238"/>
      <c r="BL25" s="238"/>
    </row>
    <row r="26" spans="1:64" ht="25.5" x14ac:dyDescent="0.2">
      <c r="A26" s="237">
        <v>20</v>
      </c>
      <c r="B26" s="143" t="s">
        <v>55</v>
      </c>
      <c r="C26" s="251" t="s">
        <v>207</v>
      </c>
      <c r="D26" s="251" t="s">
        <v>219</v>
      </c>
      <c r="E26" s="238">
        <v>2</v>
      </c>
      <c r="F26" s="238">
        <v>1</v>
      </c>
      <c r="G26" s="238">
        <v>2</v>
      </c>
      <c r="H26" s="238">
        <v>2</v>
      </c>
      <c r="I26" s="238">
        <v>2</v>
      </c>
      <c r="J26" s="238">
        <v>2</v>
      </c>
      <c r="K26" s="238">
        <v>2</v>
      </c>
      <c r="L26" s="238">
        <v>3</v>
      </c>
      <c r="M26" s="238">
        <v>2</v>
      </c>
      <c r="N26" s="238">
        <v>2</v>
      </c>
      <c r="O26" s="238">
        <v>2</v>
      </c>
      <c r="P26" s="238">
        <v>2</v>
      </c>
      <c r="Q26" s="238">
        <v>2</v>
      </c>
      <c r="R26" s="238">
        <v>3</v>
      </c>
      <c r="S26" s="238">
        <v>2</v>
      </c>
      <c r="T26" s="238">
        <v>3</v>
      </c>
      <c r="U26" s="238">
        <v>3</v>
      </c>
      <c r="V26" s="238">
        <v>3</v>
      </c>
      <c r="W26" s="238">
        <v>3</v>
      </c>
      <c r="X26" s="238">
        <v>2</v>
      </c>
      <c r="Y26" s="238">
        <v>3</v>
      </c>
      <c r="Z26" s="238">
        <v>3</v>
      </c>
      <c r="AA26" s="238">
        <v>2</v>
      </c>
      <c r="AB26" s="238">
        <v>3</v>
      </c>
      <c r="AC26" s="238">
        <v>3</v>
      </c>
      <c r="AD26" s="238">
        <v>4</v>
      </c>
      <c r="AE26" s="238">
        <v>3</v>
      </c>
      <c r="AF26" s="238">
        <v>3</v>
      </c>
      <c r="AG26" s="238">
        <v>3</v>
      </c>
      <c r="AH26" s="238">
        <v>3</v>
      </c>
      <c r="AI26" s="238">
        <v>2</v>
      </c>
      <c r="AJ26" s="238">
        <v>3</v>
      </c>
      <c r="AK26" s="238">
        <v>3</v>
      </c>
      <c r="AL26" s="238">
        <v>2</v>
      </c>
      <c r="AM26" s="238">
        <v>4</v>
      </c>
      <c r="AN26" s="238">
        <v>4</v>
      </c>
      <c r="AO26" s="238">
        <v>4</v>
      </c>
      <c r="AP26" s="238">
        <v>4</v>
      </c>
      <c r="AQ26" s="238">
        <v>2</v>
      </c>
      <c r="AR26" s="238">
        <v>3</v>
      </c>
      <c r="AS26" s="238">
        <v>3</v>
      </c>
      <c r="AT26" s="238">
        <v>4</v>
      </c>
      <c r="AU26" s="238">
        <v>3</v>
      </c>
      <c r="AV26" s="238">
        <v>3</v>
      </c>
      <c r="AW26" s="238">
        <v>3</v>
      </c>
      <c r="AX26" s="238">
        <v>4</v>
      </c>
      <c r="AY26" s="238">
        <v>3</v>
      </c>
      <c r="AZ26" s="238">
        <v>2</v>
      </c>
      <c r="BA26" s="238">
        <v>2</v>
      </c>
      <c r="BB26" s="238">
        <v>3</v>
      </c>
      <c r="BC26" s="238">
        <v>3</v>
      </c>
      <c r="BD26" s="238">
        <v>3</v>
      </c>
      <c r="BE26" s="238">
        <v>3</v>
      </c>
      <c r="BF26" s="238">
        <v>3</v>
      </c>
      <c r="BG26" s="238">
        <v>12</v>
      </c>
      <c r="BH26" s="238">
        <v>5</v>
      </c>
      <c r="BI26" s="250">
        <v>11</v>
      </c>
      <c r="BJ26" s="250">
        <v>3</v>
      </c>
      <c r="BK26" s="238">
        <v>11</v>
      </c>
      <c r="BL26" s="238">
        <v>4</v>
      </c>
    </row>
    <row r="27" spans="1:64" ht="25.5" x14ac:dyDescent="0.2">
      <c r="A27" s="237">
        <v>21</v>
      </c>
      <c r="B27" s="143" t="s">
        <v>56</v>
      </c>
      <c r="C27" s="251"/>
      <c r="D27" s="251"/>
      <c r="E27" s="238"/>
      <c r="F27" s="238"/>
      <c r="G27" s="238"/>
      <c r="H27" s="238"/>
      <c r="I27" s="238"/>
      <c r="J27" s="238"/>
      <c r="K27" s="238"/>
      <c r="L27" s="238"/>
      <c r="M27" s="238"/>
      <c r="N27" s="238">
        <v>1</v>
      </c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D27" s="238"/>
      <c r="BE27" s="238"/>
      <c r="BF27" s="238"/>
      <c r="BG27" s="238"/>
      <c r="BH27" s="238"/>
      <c r="BI27" s="250"/>
      <c r="BJ27" s="250"/>
      <c r="BK27" s="238"/>
      <c r="BL27" s="238"/>
    </row>
    <row r="28" spans="1:64" ht="25.5" x14ac:dyDescent="0.2">
      <c r="A28" s="237">
        <v>22</v>
      </c>
      <c r="B28" s="143" t="s">
        <v>57</v>
      </c>
      <c r="C28" s="251" t="s">
        <v>208</v>
      </c>
      <c r="D28" s="251" t="s">
        <v>208</v>
      </c>
      <c r="E28" s="238">
        <v>1</v>
      </c>
      <c r="F28" s="238">
        <v>1</v>
      </c>
      <c r="G28" s="238">
        <v>2</v>
      </c>
      <c r="H28" s="238">
        <v>2</v>
      </c>
      <c r="I28" s="238"/>
      <c r="J28" s="238">
        <v>1</v>
      </c>
      <c r="K28" s="238">
        <v>1</v>
      </c>
      <c r="L28" s="238"/>
      <c r="M28" s="238">
        <v>1</v>
      </c>
      <c r="N28" s="238"/>
      <c r="O28" s="238"/>
      <c r="P28" s="238">
        <v>1</v>
      </c>
      <c r="Q28" s="238"/>
      <c r="R28" s="238"/>
      <c r="S28" s="238">
        <v>2</v>
      </c>
      <c r="T28" s="238">
        <v>2</v>
      </c>
      <c r="U28" s="238">
        <v>2</v>
      </c>
      <c r="V28" s="238">
        <v>1</v>
      </c>
      <c r="W28" s="238">
        <v>1</v>
      </c>
      <c r="X28" s="238"/>
      <c r="Y28" s="238">
        <v>1</v>
      </c>
      <c r="Z28" s="238">
        <v>1</v>
      </c>
      <c r="AA28" s="238">
        <v>1</v>
      </c>
      <c r="AB28" s="238">
        <v>1</v>
      </c>
      <c r="AC28" s="238">
        <v>2</v>
      </c>
      <c r="AD28" s="238">
        <v>1</v>
      </c>
      <c r="AE28" s="238">
        <v>1</v>
      </c>
      <c r="AF28" s="238">
        <v>2</v>
      </c>
      <c r="AG28" s="238">
        <v>1</v>
      </c>
      <c r="AH28" s="238">
        <v>1</v>
      </c>
      <c r="AI28" s="238"/>
      <c r="AJ28" s="238">
        <v>1</v>
      </c>
      <c r="AK28" s="238">
        <v>2</v>
      </c>
      <c r="AL28" s="238">
        <v>1</v>
      </c>
      <c r="AM28" s="238">
        <v>1</v>
      </c>
      <c r="AN28" s="238">
        <v>1</v>
      </c>
      <c r="AO28" s="238">
        <v>2</v>
      </c>
      <c r="AP28" s="238">
        <v>2</v>
      </c>
      <c r="AQ28" s="238">
        <v>1</v>
      </c>
      <c r="AR28" s="238"/>
      <c r="AS28" s="238">
        <v>1</v>
      </c>
      <c r="AT28" s="238"/>
      <c r="AU28" s="238">
        <v>1</v>
      </c>
      <c r="AV28" s="238">
        <v>1</v>
      </c>
      <c r="AW28" s="238"/>
      <c r="AX28" s="238">
        <v>1</v>
      </c>
      <c r="AY28" s="238"/>
      <c r="AZ28" s="238"/>
      <c r="BA28" s="238"/>
      <c r="BB28" s="238"/>
      <c r="BC28" s="238"/>
      <c r="BD28" s="238"/>
      <c r="BE28" s="238"/>
      <c r="BF28" s="238"/>
      <c r="BG28" s="238"/>
      <c r="BH28" s="238">
        <v>2</v>
      </c>
      <c r="BI28" s="250">
        <v>1</v>
      </c>
      <c r="BJ28" s="250">
        <v>2</v>
      </c>
      <c r="BK28" s="238">
        <v>1</v>
      </c>
      <c r="BL28" s="238">
        <v>1</v>
      </c>
    </row>
    <row r="29" spans="1:64" ht="25.5" x14ac:dyDescent="0.2">
      <c r="A29" s="237">
        <v>23</v>
      </c>
      <c r="B29" s="143" t="s">
        <v>58</v>
      </c>
      <c r="C29" s="253" t="s">
        <v>183</v>
      </c>
      <c r="D29" s="253" t="s">
        <v>220</v>
      </c>
      <c r="E29" s="238">
        <v>1</v>
      </c>
      <c r="F29" s="238">
        <v>1</v>
      </c>
      <c r="G29" s="238">
        <v>2</v>
      </c>
      <c r="H29" s="238">
        <v>2</v>
      </c>
      <c r="I29" s="238">
        <v>1</v>
      </c>
      <c r="J29" s="238">
        <v>1</v>
      </c>
      <c r="K29" s="238">
        <v>1</v>
      </c>
      <c r="L29" s="238">
        <v>2</v>
      </c>
      <c r="M29" s="238">
        <v>1</v>
      </c>
      <c r="N29" s="238">
        <v>1</v>
      </c>
      <c r="O29" s="238">
        <v>1</v>
      </c>
      <c r="P29" s="238">
        <v>1</v>
      </c>
      <c r="Q29" s="238">
        <v>1</v>
      </c>
      <c r="R29" s="238">
        <v>1</v>
      </c>
      <c r="S29" s="238">
        <v>2</v>
      </c>
      <c r="T29" s="238">
        <v>1</v>
      </c>
      <c r="U29" s="238">
        <v>1</v>
      </c>
      <c r="V29" s="238">
        <v>2</v>
      </c>
      <c r="W29" s="238">
        <v>2</v>
      </c>
      <c r="X29" s="238">
        <v>2</v>
      </c>
      <c r="Y29" s="238">
        <v>2</v>
      </c>
      <c r="Z29" s="238">
        <v>1</v>
      </c>
      <c r="AA29" s="238">
        <v>1</v>
      </c>
      <c r="AB29" s="238">
        <v>1</v>
      </c>
      <c r="AC29" s="238">
        <v>2</v>
      </c>
      <c r="AD29" s="238">
        <v>1</v>
      </c>
      <c r="AE29" s="238">
        <v>2</v>
      </c>
      <c r="AF29" s="238">
        <v>1</v>
      </c>
      <c r="AG29" s="238"/>
      <c r="AH29" s="238"/>
      <c r="AI29" s="238">
        <v>1</v>
      </c>
      <c r="AJ29" s="238">
        <v>1</v>
      </c>
      <c r="AK29" s="238">
        <v>2</v>
      </c>
      <c r="AL29" s="238"/>
      <c r="AM29" s="238">
        <v>2</v>
      </c>
      <c r="AN29" s="238"/>
      <c r="AO29" s="238">
        <v>3</v>
      </c>
      <c r="AP29" s="238">
        <v>1</v>
      </c>
      <c r="AQ29" s="238">
        <v>1</v>
      </c>
      <c r="AR29" s="238"/>
      <c r="AS29" s="238">
        <v>1</v>
      </c>
      <c r="AT29" s="238"/>
      <c r="AU29" s="238"/>
      <c r="AV29" s="238">
        <v>1</v>
      </c>
      <c r="AW29" s="238">
        <v>1</v>
      </c>
      <c r="AX29" s="238"/>
      <c r="AY29" s="238"/>
      <c r="AZ29" s="238"/>
      <c r="BA29" s="238">
        <v>1</v>
      </c>
      <c r="BB29" s="238"/>
      <c r="BC29" s="238">
        <v>1</v>
      </c>
      <c r="BD29" s="238"/>
      <c r="BE29" s="238">
        <v>1</v>
      </c>
      <c r="BF29" s="238"/>
      <c r="BG29" s="238">
        <v>4</v>
      </c>
      <c r="BH29" s="238">
        <v>1</v>
      </c>
      <c r="BI29" s="250">
        <v>3</v>
      </c>
      <c r="BJ29" s="250">
        <v>2</v>
      </c>
      <c r="BK29" s="238">
        <v>3</v>
      </c>
      <c r="BL29" s="238">
        <v>1</v>
      </c>
    </row>
    <row r="30" spans="1:64" ht="23.25" x14ac:dyDescent="0.2">
      <c r="A30" s="237">
        <v>24</v>
      </c>
      <c r="B30" s="143" t="s">
        <v>59</v>
      </c>
      <c r="C30" s="254"/>
      <c r="D30" s="254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  <c r="BB30" s="238"/>
      <c r="BC30" s="238"/>
      <c r="BD30" s="238"/>
      <c r="BE30" s="238"/>
      <c r="BF30" s="238"/>
      <c r="BG30" s="238"/>
      <c r="BH30" s="238"/>
      <c r="BI30" s="238"/>
      <c r="BJ30" s="238"/>
      <c r="BK30" s="238"/>
      <c r="BL30" s="238"/>
    </row>
    <row r="31" spans="1:64" ht="23.25" x14ac:dyDescent="0.2">
      <c r="A31" s="237">
        <v>25</v>
      </c>
      <c r="B31" s="143" t="s">
        <v>60</v>
      </c>
      <c r="C31" s="255" t="s">
        <v>209</v>
      </c>
      <c r="D31" s="255" t="s">
        <v>214</v>
      </c>
      <c r="E31" s="238">
        <v>2</v>
      </c>
      <c r="F31" s="238"/>
      <c r="G31" s="238">
        <v>1</v>
      </c>
      <c r="H31" s="238">
        <v>1</v>
      </c>
      <c r="I31" s="238">
        <v>2</v>
      </c>
      <c r="J31" s="238">
        <v>1</v>
      </c>
      <c r="K31" s="238">
        <v>1</v>
      </c>
      <c r="L31" s="238">
        <v>1</v>
      </c>
      <c r="M31" s="238">
        <v>2</v>
      </c>
      <c r="N31" s="238">
        <v>2</v>
      </c>
      <c r="O31" s="238"/>
      <c r="P31" s="238">
        <v>1</v>
      </c>
      <c r="Q31" s="238">
        <v>1</v>
      </c>
      <c r="R31" s="238">
        <v>1</v>
      </c>
      <c r="S31" s="238">
        <v>2</v>
      </c>
      <c r="T31" s="238">
        <v>1</v>
      </c>
      <c r="U31" s="238">
        <v>1</v>
      </c>
      <c r="V31" s="238">
        <v>3</v>
      </c>
      <c r="W31" s="238">
        <v>2</v>
      </c>
      <c r="X31" s="238">
        <v>1</v>
      </c>
      <c r="Y31" s="238">
        <v>1</v>
      </c>
      <c r="Z31" s="238">
        <v>2</v>
      </c>
      <c r="AA31" s="238"/>
      <c r="AB31" s="238">
        <v>1</v>
      </c>
      <c r="AC31" s="238">
        <v>2</v>
      </c>
      <c r="AD31" s="238">
        <v>2</v>
      </c>
      <c r="AE31" s="238">
        <v>1</v>
      </c>
      <c r="AF31" s="238">
        <v>1</v>
      </c>
      <c r="AG31" s="238">
        <v>2</v>
      </c>
      <c r="AH31" s="238">
        <v>1</v>
      </c>
      <c r="AI31" s="238">
        <v>2</v>
      </c>
      <c r="AJ31" s="238">
        <v>1</v>
      </c>
      <c r="AK31" s="238">
        <v>1</v>
      </c>
      <c r="AL31" s="238"/>
      <c r="AM31" s="238">
        <v>2</v>
      </c>
      <c r="AN31" s="238">
        <v>1</v>
      </c>
      <c r="AO31" s="238">
        <v>4</v>
      </c>
      <c r="AP31" s="238">
        <v>1</v>
      </c>
      <c r="AQ31" s="238"/>
      <c r="AR31" s="238">
        <v>1</v>
      </c>
      <c r="AS31" s="238"/>
      <c r="AT31" s="238"/>
      <c r="AU31" s="238">
        <v>1</v>
      </c>
      <c r="AV31" s="238"/>
      <c r="AW31" s="238"/>
      <c r="AX31" s="238"/>
      <c r="AY31" s="238"/>
      <c r="AZ31" s="238"/>
      <c r="BA31" s="238"/>
      <c r="BB31" s="238"/>
      <c r="BC31" s="238"/>
      <c r="BD31" s="238">
        <v>1</v>
      </c>
      <c r="BE31" s="238"/>
      <c r="BF31" s="238"/>
      <c r="BG31" s="238">
        <v>4</v>
      </c>
      <c r="BH31" s="238">
        <v>2</v>
      </c>
      <c r="BI31" s="238">
        <v>4</v>
      </c>
      <c r="BJ31" s="238">
        <v>2</v>
      </c>
      <c r="BK31" s="238">
        <v>5</v>
      </c>
      <c r="BL31" s="238">
        <v>2</v>
      </c>
    </row>
    <row r="32" spans="1:64" ht="23.25" x14ac:dyDescent="0.2">
      <c r="A32" s="237">
        <v>26</v>
      </c>
      <c r="B32" s="143" t="s">
        <v>61</v>
      </c>
      <c r="C32" s="255"/>
      <c r="D32" s="255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238"/>
      <c r="BD32" s="238"/>
      <c r="BE32" s="238"/>
      <c r="BF32" s="238"/>
      <c r="BG32" s="238"/>
      <c r="BH32" s="238"/>
      <c r="BI32" s="238"/>
      <c r="BJ32" s="238"/>
      <c r="BK32" s="238"/>
      <c r="BL32" s="238"/>
    </row>
    <row r="33" spans="1:64" ht="23.25" x14ac:dyDescent="0.2">
      <c r="A33" s="237">
        <v>27</v>
      </c>
      <c r="B33" s="143" t="s">
        <v>62</v>
      </c>
      <c r="C33" s="255" t="s">
        <v>210</v>
      </c>
      <c r="D33" s="255" t="s">
        <v>221</v>
      </c>
      <c r="E33" s="238">
        <v>2</v>
      </c>
      <c r="F33" s="238">
        <v>3</v>
      </c>
      <c r="G33" s="238">
        <v>2</v>
      </c>
      <c r="H33" s="238">
        <v>2</v>
      </c>
      <c r="I33" s="238">
        <v>1</v>
      </c>
      <c r="J33" s="238">
        <v>2</v>
      </c>
      <c r="K33" s="238">
        <v>3</v>
      </c>
      <c r="L33" s="238">
        <v>3</v>
      </c>
      <c r="M33" s="238">
        <v>2</v>
      </c>
      <c r="N33" s="238">
        <v>2</v>
      </c>
      <c r="O33" s="238">
        <v>2</v>
      </c>
      <c r="P33" s="238">
        <v>2</v>
      </c>
      <c r="Q33" s="238">
        <v>3</v>
      </c>
      <c r="R33" s="238">
        <v>3</v>
      </c>
      <c r="S33" s="238">
        <v>4</v>
      </c>
      <c r="T33" s="238">
        <v>3</v>
      </c>
      <c r="U33" s="238">
        <v>4</v>
      </c>
      <c r="V33" s="238">
        <v>3</v>
      </c>
      <c r="W33" s="238">
        <v>2</v>
      </c>
      <c r="X33" s="238">
        <v>3</v>
      </c>
      <c r="Y33" s="238">
        <v>3</v>
      </c>
      <c r="Z33" s="238">
        <v>3</v>
      </c>
      <c r="AA33" s="238">
        <v>3</v>
      </c>
      <c r="AB33" s="238">
        <v>3</v>
      </c>
      <c r="AC33" s="238">
        <v>3</v>
      </c>
      <c r="AD33" s="238">
        <v>2</v>
      </c>
      <c r="AE33" s="238">
        <v>4</v>
      </c>
      <c r="AF33" s="238">
        <v>3</v>
      </c>
      <c r="AG33" s="238">
        <v>4</v>
      </c>
      <c r="AH33" s="238">
        <v>3</v>
      </c>
      <c r="AI33" s="238">
        <v>4</v>
      </c>
      <c r="AJ33" s="238">
        <v>4</v>
      </c>
      <c r="AK33" s="238">
        <v>4</v>
      </c>
      <c r="AL33" s="238">
        <v>3</v>
      </c>
      <c r="AM33" s="238">
        <v>4</v>
      </c>
      <c r="AN33" s="238">
        <v>3</v>
      </c>
      <c r="AO33" s="238">
        <v>4</v>
      </c>
      <c r="AP33" s="238">
        <v>3</v>
      </c>
      <c r="AQ33" s="238">
        <v>4</v>
      </c>
      <c r="AR33" s="238">
        <v>3</v>
      </c>
      <c r="AS33" s="238">
        <v>3</v>
      </c>
      <c r="AT33" s="238">
        <v>4</v>
      </c>
      <c r="AU33" s="238">
        <v>4</v>
      </c>
      <c r="AV33" s="238">
        <v>3</v>
      </c>
      <c r="AW33" s="238">
        <v>2</v>
      </c>
      <c r="AX33" s="238">
        <v>3</v>
      </c>
      <c r="AY33" s="238">
        <v>4</v>
      </c>
      <c r="AZ33" s="238">
        <v>3</v>
      </c>
      <c r="BA33" s="238">
        <v>3</v>
      </c>
      <c r="BB33" s="238">
        <v>3</v>
      </c>
      <c r="BC33" s="238">
        <v>4</v>
      </c>
      <c r="BD33" s="238">
        <v>3</v>
      </c>
      <c r="BE33" s="238">
        <v>4</v>
      </c>
      <c r="BF33" s="238">
        <v>3</v>
      </c>
      <c r="BG33" s="238">
        <v>6</v>
      </c>
      <c r="BH33" s="238">
        <v>7</v>
      </c>
      <c r="BI33" s="238">
        <v>7</v>
      </c>
      <c r="BJ33" s="238">
        <v>7</v>
      </c>
      <c r="BK33" s="238">
        <v>5</v>
      </c>
      <c r="BL33" s="238">
        <v>9</v>
      </c>
    </row>
    <row r="34" spans="1:64" ht="23.25" x14ac:dyDescent="0.2">
      <c r="A34" s="237">
        <v>28</v>
      </c>
      <c r="B34" s="143" t="s">
        <v>63</v>
      </c>
      <c r="C34" s="255"/>
      <c r="D34" s="255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</row>
    <row r="35" spans="1:64" ht="23.25" x14ac:dyDescent="0.35">
      <c r="A35" s="237">
        <v>29</v>
      </c>
      <c r="B35" s="272" t="s">
        <v>64</v>
      </c>
      <c r="C35" s="245"/>
      <c r="D35" s="245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</row>
    <row r="36" spans="1:64" ht="23.25" x14ac:dyDescent="0.35">
      <c r="A36" s="237">
        <v>30</v>
      </c>
      <c r="B36" s="272" t="s">
        <v>65</v>
      </c>
      <c r="C36" s="245">
        <v>28</v>
      </c>
      <c r="D36" s="245">
        <v>10</v>
      </c>
      <c r="E36" s="238">
        <v>1</v>
      </c>
      <c r="F36" s="238">
        <v>2</v>
      </c>
      <c r="G36" s="238"/>
      <c r="H36" s="238"/>
      <c r="I36" s="238">
        <v>1</v>
      </c>
      <c r="J36" s="238"/>
      <c r="K36" s="238"/>
      <c r="L36" s="238"/>
      <c r="M36" s="238"/>
      <c r="N36" s="238">
        <v>1</v>
      </c>
      <c r="O36" s="238">
        <v>1</v>
      </c>
      <c r="P36" s="238">
        <v>1</v>
      </c>
      <c r="Q36" s="238">
        <v>1</v>
      </c>
      <c r="R36" s="238">
        <v>1</v>
      </c>
      <c r="S36" s="238">
        <v>1</v>
      </c>
      <c r="T36" s="238"/>
      <c r="U36" s="238">
        <v>1</v>
      </c>
      <c r="V36" s="238"/>
      <c r="W36" s="238">
        <v>1</v>
      </c>
      <c r="X36" s="238"/>
      <c r="Y36" s="238"/>
      <c r="Z36" s="238">
        <v>1</v>
      </c>
      <c r="AA36" s="238">
        <v>1</v>
      </c>
      <c r="AB36" s="238"/>
      <c r="AC36" s="238">
        <v>1</v>
      </c>
      <c r="AD36" s="238"/>
      <c r="AE36" s="238">
        <v>1</v>
      </c>
      <c r="AF36" s="238">
        <v>1</v>
      </c>
      <c r="AG36" s="238">
        <v>1</v>
      </c>
      <c r="AH36" s="238">
        <v>1</v>
      </c>
      <c r="AI36" s="238"/>
      <c r="AJ36" s="238"/>
      <c r="AK36" s="238"/>
      <c r="AL36" s="238"/>
      <c r="AM36" s="238">
        <v>1</v>
      </c>
      <c r="AN36" s="238">
        <v>1</v>
      </c>
      <c r="AO36" s="238"/>
      <c r="AP36" s="238"/>
      <c r="AQ36" s="238"/>
      <c r="AR36" s="238"/>
      <c r="AS36" s="238"/>
      <c r="AT36" s="238"/>
      <c r="AU36" s="238">
        <v>1</v>
      </c>
      <c r="AV36" s="238"/>
      <c r="AW36" s="238">
        <v>1</v>
      </c>
      <c r="AX36" s="238"/>
      <c r="AY36" s="238">
        <v>3</v>
      </c>
      <c r="AZ36" s="238"/>
      <c r="BA36" s="238">
        <v>3</v>
      </c>
      <c r="BB36" s="238"/>
      <c r="BC36" s="238"/>
      <c r="BD36" s="238"/>
      <c r="BE36" s="238"/>
      <c r="BF36" s="238"/>
      <c r="BG36" s="238"/>
      <c r="BH36" s="238">
        <v>1</v>
      </c>
      <c r="BI36" s="238">
        <v>5</v>
      </c>
      <c r="BJ36" s="238">
        <v>2</v>
      </c>
      <c r="BK36" s="238">
        <v>3</v>
      </c>
      <c r="BL36" s="238"/>
    </row>
    <row r="37" spans="1:64" ht="23.25" x14ac:dyDescent="0.35">
      <c r="A37" s="237">
        <v>31</v>
      </c>
      <c r="B37" s="272" t="s">
        <v>66</v>
      </c>
      <c r="C37" s="245">
        <v>560</v>
      </c>
      <c r="D37" s="245">
        <v>267</v>
      </c>
      <c r="E37" s="238">
        <v>6</v>
      </c>
      <c r="F37" s="238">
        <v>9</v>
      </c>
      <c r="G37" s="238">
        <v>10</v>
      </c>
      <c r="H37" s="238">
        <v>5</v>
      </c>
      <c r="I37" s="238">
        <v>23</v>
      </c>
      <c r="J37" s="238">
        <v>10</v>
      </c>
      <c r="K37" s="238">
        <v>11</v>
      </c>
      <c r="L37" s="238">
        <v>5</v>
      </c>
      <c r="M37" s="238">
        <v>19</v>
      </c>
      <c r="N37" s="238">
        <v>10</v>
      </c>
      <c r="O37" s="238">
        <v>32</v>
      </c>
      <c r="P37" s="238">
        <v>15</v>
      </c>
      <c r="Q37" s="238">
        <v>14</v>
      </c>
      <c r="R37" s="238">
        <v>10</v>
      </c>
      <c r="S37" s="238">
        <v>3</v>
      </c>
      <c r="T37" s="238">
        <v>3</v>
      </c>
      <c r="U37" s="238">
        <v>29</v>
      </c>
      <c r="V37" s="238">
        <v>9</v>
      </c>
      <c r="W37" s="238">
        <v>28</v>
      </c>
      <c r="X37" s="238">
        <v>15</v>
      </c>
      <c r="Y37" s="238">
        <v>41</v>
      </c>
      <c r="Z37" s="238">
        <v>13</v>
      </c>
      <c r="AA37" s="238">
        <v>31</v>
      </c>
      <c r="AB37" s="238">
        <v>9</v>
      </c>
      <c r="AC37" s="238">
        <v>21</v>
      </c>
      <c r="AD37" s="238">
        <v>16</v>
      </c>
      <c r="AE37" s="238">
        <v>8</v>
      </c>
      <c r="AF37" s="238">
        <v>5</v>
      </c>
      <c r="AG37" s="238">
        <v>26</v>
      </c>
      <c r="AH37" s="238">
        <v>7</v>
      </c>
      <c r="AI37" s="238">
        <v>23</v>
      </c>
      <c r="AJ37" s="238">
        <v>6</v>
      </c>
      <c r="AK37" s="238">
        <v>17</v>
      </c>
      <c r="AL37" s="238">
        <v>4</v>
      </c>
      <c r="AM37" s="238">
        <v>28</v>
      </c>
      <c r="AN37" s="238">
        <v>11</v>
      </c>
      <c r="AO37" s="238">
        <v>15</v>
      </c>
      <c r="AP37" s="238">
        <v>6</v>
      </c>
      <c r="AQ37" s="238">
        <v>12</v>
      </c>
      <c r="AR37" s="238">
        <v>10</v>
      </c>
      <c r="AS37" s="238">
        <v>15</v>
      </c>
      <c r="AT37" s="238">
        <v>14</v>
      </c>
      <c r="AU37" s="238">
        <v>11</v>
      </c>
      <c r="AV37" s="238">
        <v>6</v>
      </c>
      <c r="AW37" s="238">
        <v>7</v>
      </c>
      <c r="AX37" s="238">
        <v>6</v>
      </c>
      <c r="AY37" s="238">
        <v>13</v>
      </c>
      <c r="AZ37" s="238">
        <v>10</v>
      </c>
      <c r="BA37" s="238">
        <v>17</v>
      </c>
      <c r="BB37" s="238">
        <v>8</v>
      </c>
      <c r="BC37" s="238">
        <v>24</v>
      </c>
      <c r="BD37" s="238">
        <v>9</v>
      </c>
      <c r="BE37" s="238">
        <v>11</v>
      </c>
      <c r="BF37" s="238">
        <v>9</v>
      </c>
      <c r="BG37" s="238">
        <v>23</v>
      </c>
      <c r="BH37" s="238">
        <v>8</v>
      </c>
      <c r="BI37" s="238">
        <v>17</v>
      </c>
      <c r="BJ37" s="238">
        <v>3</v>
      </c>
      <c r="BK37" s="238">
        <v>24</v>
      </c>
      <c r="BL37" s="238">
        <v>9</v>
      </c>
    </row>
    <row r="38" spans="1:64" ht="23.25" x14ac:dyDescent="0.35">
      <c r="A38" s="237">
        <v>32</v>
      </c>
      <c r="B38" s="272" t="s">
        <v>67</v>
      </c>
      <c r="C38" s="246"/>
      <c r="D38" s="246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</row>
    <row r="39" spans="1:64" ht="23.25" x14ac:dyDescent="0.35">
      <c r="A39" s="237">
        <v>33</v>
      </c>
      <c r="B39" s="272" t="s">
        <v>68</v>
      </c>
      <c r="C39" s="256">
        <v>2</v>
      </c>
      <c r="D39" s="256">
        <v>2</v>
      </c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>
        <v>2</v>
      </c>
      <c r="BI39" s="238"/>
      <c r="BJ39" s="238">
        <v>2</v>
      </c>
      <c r="BK39" s="238">
        <v>1</v>
      </c>
      <c r="BL39" s="238">
        <v>1</v>
      </c>
    </row>
    <row r="40" spans="1:64" ht="23.25" x14ac:dyDescent="0.35">
      <c r="A40" s="237">
        <v>34</v>
      </c>
      <c r="B40" s="272" t="s">
        <v>69</v>
      </c>
      <c r="C40" s="256">
        <v>54</v>
      </c>
      <c r="D40" s="256">
        <v>67</v>
      </c>
      <c r="E40" s="238"/>
      <c r="F40" s="238">
        <v>1</v>
      </c>
      <c r="G40" s="238">
        <v>1</v>
      </c>
      <c r="H40" s="238">
        <v>1</v>
      </c>
      <c r="I40" s="238"/>
      <c r="J40" s="238"/>
      <c r="K40" s="238">
        <v>1</v>
      </c>
      <c r="L40" s="238">
        <v>1</v>
      </c>
      <c r="M40" s="238">
        <v>1</v>
      </c>
      <c r="N40" s="238"/>
      <c r="O40" s="238">
        <v>1</v>
      </c>
      <c r="P40" s="238"/>
      <c r="Q40" s="238">
        <v>1</v>
      </c>
      <c r="R40" s="238">
        <v>1</v>
      </c>
      <c r="S40" s="238">
        <v>1</v>
      </c>
      <c r="T40" s="238">
        <v>1</v>
      </c>
      <c r="U40" s="238">
        <v>1</v>
      </c>
      <c r="V40" s="238">
        <v>1</v>
      </c>
      <c r="W40" s="238">
        <v>1</v>
      </c>
      <c r="X40" s="238">
        <v>1</v>
      </c>
      <c r="Y40" s="238">
        <v>1</v>
      </c>
      <c r="Z40" s="238">
        <v>2</v>
      </c>
      <c r="AA40" s="238">
        <v>2</v>
      </c>
      <c r="AB40" s="238">
        <v>1</v>
      </c>
      <c r="AC40" s="238">
        <v>1</v>
      </c>
      <c r="AD40" s="238">
        <v>1</v>
      </c>
      <c r="AE40" s="238">
        <v>2</v>
      </c>
      <c r="AF40" s="238">
        <v>1</v>
      </c>
      <c r="AG40" s="238">
        <v>2</v>
      </c>
      <c r="AH40" s="238">
        <v>2</v>
      </c>
      <c r="AI40" s="238">
        <v>1</v>
      </c>
      <c r="AJ40" s="238">
        <v>1</v>
      </c>
      <c r="AK40" s="238">
        <v>1</v>
      </c>
      <c r="AL40" s="238">
        <v>2</v>
      </c>
      <c r="AM40" s="238">
        <v>3</v>
      </c>
      <c r="AN40" s="238">
        <v>2</v>
      </c>
      <c r="AO40" s="238">
        <v>2</v>
      </c>
      <c r="AP40" s="238">
        <v>2</v>
      </c>
      <c r="AQ40" s="238">
        <v>1</v>
      </c>
      <c r="AR40" s="238">
        <v>1</v>
      </c>
      <c r="AS40" s="238">
        <v>1</v>
      </c>
      <c r="AT40" s="238">
        <v>2</v>
      </c>
      <c r="AU40" s="238">
        <v>2</v>
      </c>
      <c r="AV40" s="238">
        <v>2</v>
      </c>
      <c r="AW40" s="238">
        <v>1</v>
      </c>
      <c r="AX40" s="238">
        <v>2</v>
      </c>
      <c r="AY40" s="238">
        <v>2</v>
      </c>
      <c r="AZ40" s="238">
        <v>2</v>
      </c>
      <c r="BA40" s="238"/>
      <c r="BB40" s="238">
        <v>2</v>
      </c>
      <c r="BC40" s="238">
        <v>2</v>
      </c>
      <c r="BD40" s="238">
        <v>2</v>
      </c>
      <c r="BE40" s="238">
        <v>2</v>
      </c>
      <c r="BF40" s="238">
        <v>2</v>
      </c>
      <c r="BG40" s="238">
        <v>7</v>
      </c>
      <c r="BH40" s="238">
        <v>10</v>
      </c>
      <c r="BI40" s="238">
        <v>6</v>
      </c>
      <c r="BJ40" s="238">
        <v>12</v>
      </c>
      <c r="BK40" s="238">
        <v>7</v>
      </c>
      <c r="BL40" s="238">
        <v>11</v>
      </c>
    </row>
    <row r="41" spans="1:64" ht="23.25" x14ac:dyDescent="0.35">
      <c r="A41" s="237">
        <v>35</v>
      </c>
      <c r="B41" s="272" t="s">
        <v>70</v>
      </c>
      <c r="C41" s="256">
        <v>24</v>
      </c>
      <c r="D41" s="256">
        <v>25</v>
      </c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>
        <v>1</v>
      </c>
      <c r="T41" s="238"/>
      <c r="U41" s="238">
        <v>1</v>
      </c>
      <c r="V41" s="238"/>
      <c r="W41" s="238"/>
      <c r="X41" s="238"/>
      <c r="Y41" s="238"/>
      <c r="Z41" s="238"/>
      <c r="AA41" s="238"/>
      <c r="AB41" s="238"/>
      <c r="AC41" s="238">
        <v>1</v>
      </c>
      <c r="AD41" s="238"/>
      <c r="AE41" s="238">
        <v>1</v>
      </c>
      <c r="AF41" s="238"/>
      <c r="AG41" s="238"/>
      <c r="AH41" s="238"/>
      <c r="AI41" s="238"/>
      <c r="AJ41" s="238"/>
      <c r="AK41" s="238"/>
      <c r="AL41" s="238">
        <v>1</v>
      </c>
      <c r="AM41" s="238">
        <v>2</v>
      </c>
      <c r="AN41" s="238">
        <v>1</v>
      </c>
      <c r="AO41" s="238">
        <v>1</v>
      </c>
      <c r="AP41" s="238">
        <v>1</v>
      </c>
      <c r="AQ41" s="238"/>
      <c r="AR41" s="238"/>
      <c r="AS41" s="238"/>
      <c r="AT41" s="238"/>
      <c r="AU41" s="238">
        <v>1</v>
      </c>
      <c r="AV41" s="238">
        <v>1</v>
      </c>
      <c r="AW41" s="238"/>
      <c r="AX41" s="238"/>
      <c r="AY41" s="238"/>
      <c r="AZ41" s="238">
        <v>1</v>
      </c>
      <c r="BA41" s="238">
        <v>1</v>
      </c>
      <c r="BB41" s="238"/>
      <c r="BC41" s="238"/>
      <c r="BD41" s="238"/>
      <c r="BE41" s="238"/>
      <c r="BF41" s="238"/>
      <c r="BG41" s="238">
        <v>6</v>
      </c>
      <c r="BH41" s="238">
        <v>7</v>
      </c>
      <c r="BI41" s="238">
        <v>6</v>
      </c>
      <c r="BJ41" s="238">
        <v>6</v>
      </c>
      <c r="BK41" s="238">
        <v>7</v>
      </c>
      <c r="BL41" s="238">
        <v>8</v>
      </c>
    </row>
    <row r="42" spans="1:64" ht="23.25" x14ac:dyDescent="0.35">
      <c r="A42" s="237">
        <v>36</v>
      </c>
      <c r="B42" s="272" t="s">
        <v>71</v>
      </c>
      <c r="C42" s="256">
        <v>30</v>
      </c>
      <c r="D42" s="256">
        <v>54</v>
      </c>
      <c r="E42" s="238"/>
      <c r="F42" s="238"/>
      <c r="G42" s="238">
        <v>2</v>
      </c>
      <c r="H42" s="238"/>
      <c r="I42" s="238"/>
      <c r="J42" s="238"/>
      <c r="K42" s="238">
        <v>1</v>
      </c>
      <c r="L42" s="238"/>
      <c r="M42" s="238"/>
      <c r="N42" s="238"/>
      <c r="O42" s="238"/>
      <c r="P42" s="238"/>
      <c r="Q42" s="238"/>
      <c r="R42" s="238"/>
      <c r="S42" s="238">
        <v>1</v>
      </c>
      <c r="T42" s="238">
        <v>1</v>
      </c>
      <c r="U42" s="238">
        <v>1</v>
      </c>
      <c r="V42" s="238"/>
      <c r="W42" s="238">
        <v>1</v>
      </c>
      <c r="X42" s="238">
        <v>1</v>
      </c>
      <c r="Y42" s="238"/>
      <c r="Z42" s="238">
        <v>2</v>
      </c>
      <c r="AA42" s="238"/>
      <c r="AB42" s="238">
        <v>2</v>
      </c>
      <c r="AC42" s="238">
        <v>1</v>
      </c>
      <c r="AD42" s="238">
        <v>2</v>
      </c>
      <c r="AE42" s="238">
        <v>2</v>
      </c>
      <c r="AF42" s="238">
        <v>2</v>
      </c>
      <c r="AG42" s="238"/>
      <c r="AH42" s="238">
        <v>2</v>
      </c>
      <c r="AI42" s="238"/>
      <c r="AJ42" s="238">
        <v>1</v>
      </c>
      <c r="AK42" s="238"/>
      <c r="AL42" s="238">
        <v>2</v>
      </c>
      <c r="AM42" s="238">
        <v>1</v>
      </c>
      <c r="AN42" s="238">
        <v>2</v>
      </c>
      <c r="AO42" s="238">
        <v>1</v>
      </c>
      <c r="AP42" s="238">
        <v>2</v>
      </c>
      <c r="AQ42" s="238"/>
      <c r="AR42" s="238">
        <v>1</v>
      </c>
      <c r="AS42" s="238"/>
      <c r="AT42" s="238">
        <v>1</v>
      </c>
      <c r="AU42" s="238"/>
      <c r="AV42" s="238">
        <v>1</v>
      </c>
      <c r="AW42" s="238"/>
      <c r="AX42" s="238">
        <v>1</v>
      </c>
      <c r="AY42" s="238"/>
      <c r="AZ42" s="238">
        <v>1</v>
      </c>
      <c r="BA42" s="238">
        <v>2</v>
      </c>
      <c r="BB42" s="238">
        <v>1</v>
      </c>
      <c r="BC42" s="238">
        <v>2</v>
      </c>
      <c r="BD42" s="238">
        <v>1</v>
      </c>
      <c r="BE42" s="238">
        <v>1</v>
      </c>
      <c r="BF42" s="238">
        <v>1</v>
      </c>
      <c r="BG42" s="238">
        <v>4</v>
      </c>
      <c r="BH42" s="238">
        <v>8</v>
      </c>
      <c r="BI42" s="238">
        <v>6</v>
      </c>
      <c r="BJ42" s="238">
        <v>9</v>
      </c>
      <c r="BK42" s="238">
        <v>6</v>
      </c>
      <c r="BL42" s="238">
        <v>7</v>
      </c>
    </row>
    <row r="43" spans="1:64" ht="23.25" x14ac:dyDescent="0.35">
      <c r="A43" s="237">
        <v>37</v>
      </c>
      <c r="B43" s="272" t="s">
        <v>72</v>
      </c>
      <c r="C43" s="256">
        <v>9</v>
      </c>
      <c r="D43" s="256">
        <v>15</v>
      </c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>
        <v>1</v>
      </c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>
        <v>4</v>
      </c>
      <c r="BH43" s="238">
        <v>5</v>
      </c>
      <c r="BI43" s="238">
        <v>4</v>
      </c>
      <c r="BJ43" s="238">
        <v>5</v>
      </c>
      <c r="BK43" s="238">
        <v>6</v>
      </c>
      <c r="BL43" s="238">
        <v>5</v>
      </c>
    </row>
    <row r="44" spans="1:64" ht="24" thickBot="1" x14ac:dyDescent="0.4">
      <c r="A44" s="237">
        <v>38</v>
      </c>
      <c r="B44" s="273" t="s">
        <v>73</v>
      </c>
      <c r="C44" s="258">
        <v>115</v>
      </c>
      <c r="D44" s="258">
        <v>109</v>
      </c>
      <c r="E44" s="238">
        <v>3</v>
      </c>
      <c r="F44" s="238">
        <v>4</v>
      </c>
      <c r="G44" s="238">
        <v>3</v>
      </c>
      <c r="H44" s="238">
        <v>4</v>
      </c>
      <c r="I44" s="238">
        <v>3</v>
      </c>
      <c r="J44" s="238">
        <v>4</v>
      </c>
      <c r="K44" s="238">
        <v>4</v>
      </c>
      <c r="L44" s="238">
        <v>4</v>
      </c>
      <c r="M44" s="238">
        <v>4</v>
      </c>
      <c r="N44" s="238">
        <v>4</v>
      </c>
      <c r="O44" s="238">
        <v>3</v>
      </c>
      <c r="P44" s="238">
        <v>4</v>
      </c>
      <c r="Q44" s="238">
        <v>4</v>
      </c>
      <c r="R44" s="238">
        <v>3</v>
      </c>
      <c r="S44" s="238">
        <v>4</v>
      </c>
      <c r="T44" s="238">
        <v>4</v>
      </c>
      <c r="U44" s="238">
        <v>4</v>
      </c>
      <c r="V44" s="238">
        <v>4</v>
      </c>
      <c r="W44" s="238">
        <v>3</v>
      </c>
      <c r="X44" s="238">
        <v>4</v>
      </c>
      <c r="Y44" s="238">
        <v>4</v>
      </c>
      <c r="Z44" s="238">
        <v>4</v>
      </c>
      <c r="AA44" s="238">
        <v>4</v>
      </c>
      <c r="AB44" s="238">
        <v>3</v>
      </c>
      <c r="AC44" s="238">
        <v>4</v>
      </c>
      <c r="AD44" s="238">
        <v>4</v>
      </c>
      <c r="AE44" s="238">
        <v>4</v>
      </c>
      <c r="AF44" s="238">
        <v>4</v>
      </c>
      <c r="AG44" s="238">
        <v>4</v>
      </c>
      <c r="AH44" s="238">
        <v>3</v>
      </c>
      <c r="AI44" s="238">
        <v>3</v>
      </c>
      <c r="AJ44" s="238">
        <v>3</v>
      </c>
      <c r="AK44" s="238">
        <v>3</v>
      </c>
      <c r="AL44" s="238">
        <v>4</v>
      </c>
      <c r="AM44" s="238">
        <v>4</v>
      </c>
      <c r="AN44" s="238">
        <v>3</v>
      </c>
      <c r="AO44" s="238">
        <v>4</v>
      </c>
      <c r="AP44" s="238">
        <v>4</v>
      </c>
      <c r="AQ44" s="238">
        <v>3</v>
      </c>
      <c r="AR44" s="238">
        <v>3</v>
      </c>
      <c r="AS44" s="238">
        <v>3</v>
      </c>
      <c r="AT44" s="238">
        <v>3</v>
      </c>
      <c r="AU44" s="238">
        <v>4</v>
      </c>
      <c r="AV44" s="238">
        <v>3</v>
      </c>
      <c r="AW44" s="238">
        <v>4</v>
      </c>
      <c r="AX44" s="238">
        <v>3</v>
      </c>
      <c r="AY44" s="238">
        <v>3</v>
      </c>
      <c r="AZ44" s="238">
        <v>3</v>
      </c>
      <c r="BA44" s="238">
        <v>3</v>
      </c>
      <c r="BB44" s="238">
        <v>3</v>
      </c>
      <c r="BC44" s="238">
        <v>4</v>
      </c>
      <c r="BD44" s="238">
        <v>4</v>
      </c>
      <c r="BE44" s="238">
        <v>4</v>
      </c>
      <c r="BF44" s="238">
        <v>4</v>
      </c>
      <c r="BG44" s="238">
        <v>5</v>
      </c>
      <c r="BH44" s="238">
        <v>4</v>
      </c>
      <c r="BI44" s="238">
        <v>5</v>
      </c>
      <c r="BJ44" s="238">
        <v>4</v>
      </c>
      <c r="BK44" s="238">
        <v>6</v>
      </c>
      <c r="BL44" s="238">
        <v>4</v>
      </c>
    </row>
    <row r="45" spans="1:64" s="234" customFormat="1" ht="30.75" customHeight="1" thickBot="1" x14ac:dyDescent="0.25">
      <c r="A45" s="239"/>
      <c r="B45" s="270" t="s">
        <v>74</v>
      </c>
      <c r="C45" s="282" t="s">
        <v>211</v>
      </c>
      <c r="D45" s="263">
        <v>1445</v>
      </c>
      <c r="E45" s="240">
        <f t="shared" ref="E45" si="0">SUM(E7:E44)</f>
        <v>35</v>
      </c>
      <c r="F45" s="240">
        <v>33</v>
      </c>
      <c r="G45" s="240">
        <f t="shared" ref="G45" si="1">SUM(G7:G44)</f>
        <v>42</v>
      </c>
      <c r="H45" s="240">
        <v>35</v>
      </c>
      <c r="I45" s="240">
        <f t="shared" ref="I45" si="2">SUM(I7:I44)</f>
        <v>44</v>
      </c>
      <c r="J45" s="240">
        <f t="shared" ref="J45:BL45" si="3">SUM(J7:J44)</f>
        <v>34</v>
      </c>
      <c r="K45" s="240">
        <f t="shared" ref="K45" si="4">SUM(K7:K44)</f>
        <v>38</v>
      </c>
      <c r="L45" s="240">
        <f t="shared" si="3"/>
        <v>32</v>
      </c>
      <c r="M45" s="240">
        <f t="shared" ref="M45" si="5">SUM(M7:M44)</f>
        <v>49</v>
      </c>
      <c r="N45" s="240">
        <f t="shared" si="3"/>
        <v>39</v>
      </c>
      <c r="O45" s="240">
        <f t="shared" ref="O45" si="6">SUM(O7:O44)</f>
        <v>53</v>
      </c>
      <c r="P45" s="240">
        <f t="shared" si="3"/>
        <v>42</v>
      </c>
      <c r="Q45" s="240">
        <f t="shared" ref="Q45" si="7">SUM(Q7:Q44)</f>
        <v>44</v>
      </c>
      <c r="R45" s="240">
        <f t="shared" si="3"/>
        <v>39</v>
      </c>
      <c r="S45" s="240">
        <f>S9+S10+S11+S13+S16+S17+S20+S21+S24+S26+S29+S28+S31+S33+S36+S37+S40+S41+S42+S44</f>
        <v>41</v>
      </c>
      <c r="T45" s="240">
        <f>SUM(T7:T44)</f>
        <v>34</v>
      </c>
      <c r="U45" s="240">
        <f t="shared" ref="U45" si="8">SUM(U7:U44)</f>
        <v>68</v>
      </c>
      <c r="V45" s="240">
        <f t="shared" si="3"/>
        <v>53</v>
      </c>
      <c r="W45" s="240">
        <f t="shared" ref="W45" si="9">SUM(W7:W44)</f>
        <v>69</v>
      </c>
      <c r="X45" s="240">
        <f t="shared" si="3"/>
        <v>55</v>
      </c>
      <c r="Y45" s="240">
        <f t="shared" ref="Y45" si="10">SUM(Y7:Y44)</f>
        <v>76</v>
      </c>
      <c r="Z45" s="240">
        <f t="shared" si="3"/>
        <v>53</v>
      </c>
      <c r="AA45" s="240">
        <f t="shared" ref="AA45" si="11">SUM(AA7:AA44)</f>
        <v>60</v>
      </c>
      <c r="AB45" s="240">
        <v>46</v>
      </c>
      <c r="AC45" s="240">
        <f t="shared" ref="AC45" si="12">SUM(AC7:AC44)</f>
        <v>62</v>
      </c>
      <c r="AD45" s="240">
        <f t="shared" si="3"/>
        <v>49</v>
      </c>
      <c r="AE45" s="240">
        <f t="shared" ref="AE45" si="13">SUM(AE7:AE44)</f>
        <v>50</v>
      </c>
      <c r="AF45" s="240">
        <f t="shared" si="3"/>
        <v>42</v>
      </c>
      <c r="AG45" s="240">
        <f t="shared" ref="AG45" si="14">SUM(AG7:AG44)</f>
        <v>57</v>
      </c>
      <c r="AH45" s="240">
        <v>42</v>
      </c>
      <c r="AI45" s="240">
        <f t="shared" ref="AI45" si="15">SUM(AI7:AI44)</f>
        <v>52</v>
      </c>
      <c r="AJ45" s="240">
        <v>40</v>
      </c>
      <c r="AK45" s="240">
        <f t="shared" ref="AK45" si="16">SUM(AK7:AK44)</f>
        <v>51</v>
      </c>
      <c r="AL45" s="240">
        <f t="shared" si="3"/>
        <v>37</v>
      </c>
      <c r="AM45" s="240">
        <f t="shared" ref="AM45" si="17">SUM(AM7:AM44)</f>
        <v>78</v>
      </c>
      <c r="AN45" s="240">
        <f t="shared" si="3"/>
        <v>64</v>
      </c>
      <c r="AO45" s="240">
        <f t="shared" ref="AO45" si="18">SUM(AO7:AO44)</f>
        <v>72</v>
      </c>
      <c r="AP45" s="240">
        <f t="shared" si="3"/>
        <v>59</v>
      </c>
      <c r="AQ45" s="240">
        <f t="shared" ref="AQ45" si="19">SUM(AQ7:AQ44)</f>
        <v>40</v>
      </c>
      <c r="AR45" s="240">
        <v>40</v>
      </c>
      <c r="AS45" s="240">
        <f t="shared" ref="AS45" si="20">SUM(AS7:AS44)</f>
        <v>43</v>
      </c>
      <c r="AT45" s="240">
        <f t="shared" si="3"/>
        <v>45</v>
      </c>
      <c r="AU45" s="240">
        <f t="shared" ref="AU45" si="21">SUM(AU7:AU44)</f>
        <v>41</v>
      </c>
      <c r="AV45" s="240">
        <f t="shared" si="3"/>
        <v>37</v>
      </c>
      <c r="AW45" s="240">
        <f t="shared" ref="AW45" si="22">SUM(AW7:AW44)</f>
        <v>35</v>
      </c>
      <c r="AX45" s="240">
        <f t="shared" si="3"/>
        <v>33</v>
      </c>
      <c r="AY45" s="240">
        <f t="shared" ref="AY45" si="23">SUM(AY7:AY44)</f>
        <v>45</v>
      </c>
      <c r="AZ45" s="240">
        <f t="shared" si="3"/>
        <v>36</v>
      </c>
      <c r="BA45" s="240">
        <f t="shared" ref="BA45" si="24">SUM(BA7:BA44)</f>
        <v>47</v>
      </c>
      <c r="BB45" s="240">
        <f t="shared" si="3"/>
        <v>34</v>
      </c>
      <c r="BC45" s="240">
        <f t="shared" ref="BC45" si="25">SUM(BC7:BC44)</f>
        <v>54</v>
      </c>
      <c r="BD45" s="240">
        <f t="shared" si="3"/>
        <v>37</v>
      </c>
      <c r="BE45" s="240">
        <f>BE9+BE10+BE16+BE17+BE20+BE21+BE22+BE24+BE26+BE29+BE33+BE37+BE40+BE42+BE44</f>
        <v>41</v>
      </c>
      <c r="BF45" s="240">
        <v>33</v>
      </c>
      <c r="BG45" s="240">
        <f t="shared" ref="BG45" si="26">SUM(BG7:BG44)</f>
        <v>149</v>
      </c>
      <c r="BH45" s="240">
        <f t="shared" si="3"/>
        <v>111</v>
      </c>
      <c r="BI45" s="240">
        <f t="shared" ref="BI45" si="27">SUM(BI7:BI44)</f>
        <v>144</v>
      </c>
      <c r="BJ45" s="240">
        <f t="shared" si="3"/>
        <v>104</v>
      </c>
      <c r="BK45" s="240">
        <f t="shared" ref="BK45" si="28">SUM(BK7:BK44)</f>
        <v>155</v>
      </c>
      <c r="BL45" s="240">
        <f t="shared" si="3"/>
        <v>107</v>
      </c>
    </row>
    <row r="48" spans="1:64" ht="25.5" x14ac:dyDescent="0.2"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2"/>
      <c r="AD48" s="402"/>
      <c r="AL48" s="403" t="s">
        <v>175</v>
      </c>
      <c r="AM48" s="403"/>
      <c r="AN48" s="403"/>
      <c r="AO48" s="403"/>
      <c r="AP48" s="403"/>
      <c r="AQ48" s="403"/>
      <c r="AR48" s="403"/>
      <c r="AS48" s="403"/>
      <c r="AT48" s="403"/>
      <c r="AU48" s="403"/>
      <c r="AV48" s="403"/>
      <c r="AW48" s="403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403"/>
      <c r="BJ48" s="403"/>
    </row>
    <row r="49" spans="3:43" s="234" customFormat="1" ht="18" customHeight="1" x14ac:dyDescent="0.2">
      <c r="C49" s="402"/>
      <c r="D49" s="402"/>
      <c r="E49" s="402"/>
      <c r="F49" s="402"/>
      <c r="G49" s="402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402"/>
      <c r="S49" s="402"/>
      <c r="T49" s="402"/>
      <c r="U49" s="402"/>
      <c r="V49" s="402"/>
      <c r="W49" s="402"/>
      <c r="X49" s="402"/>
      <c r="AK49" s="230"/>
      <c r="AL49" s="267"/>
      <c r="AM49" s="230"/>
      <c r="AN49" s="230"/>
      <c r="AO49" s="230"/>
      <c r="AP49" s="230"/>
      <c r="AQ49" s="230"/>
    </row>
  </sheetData>
  <mergeCells count="41">
    <mergeCell ref="A2:AF2"/>
    <mergeCell ref="BJ3:BL3"/>
    <mergeCell ref="A4:A5"/>
    <mergeCell ref="B4:B5"/>
    <mergeCell ref="C4:D5"/>
    <mergeCell ref="E4:AF4"/>
    <mergeCell ref="AG4:BH4"/>
    <mergeCell ref="E5:F5"/>
    <mergeCell ref="G5:H5"/>
    <mergeCell ref="I5:J5"/>
    <mergeCell ref="K5:L5"/>
    <mergeCell ref="M5:N5"/>
    <mergeCell ref="O5:P5"/>
    <mergeCell ref="Q5:R5"/>
    <mergeCell ref="U5:V5"/>
    <mergeCell ref="W5:X5"/>
    <mergeCell ref="AQ5:AR5"/>
    <mergeCell ref="AS5:AT5"/>
    <mergeCell ref="AU5:AV5"/>
    <mergeCell ref="BE5:BF5"/>
    <mergeCell ref="S5:T5"/>
    <mergeCell ref="Y5:Z5"/>
    <mergeCell ref="AA5:AB5"/>
    <mergeCell ref="AC5:AD5"/>
    <mergeCell ref="AE5:AF5"/>
    <mergeCell ref="BK5:BL5"/>
    <mergeCell ref="C48:AD48"/>
    <mergeCell ref="AL48:BJ48"/>
    <mergeCell ref="C49:G49"/>
    <mergeCell ref="R49:X49"/>
    <mergeCell ref="AW5:AX5"/>
    <mergeCell ref="AY5:AZ5"/>
    <mergeCell ref="BA5:BB5"/>
    <mergeCell ref="BC5:BD5"/>
    <mergeCell ref="BG5:BH5"/>
    <mergeCell ref="AG5:AH5"/>
    <mergeCell ref="AI5:AJ5"/>
    <mergeCell ref="BI5:BJ5"/>
    <mergeCell ref="AK5:AL5"/>
    <mergeCell ref="AM5:AN5"/>
    <mergeCell ref="AO5:AP5"/>
  </mergeCells>
  <printOptions horizontalCentered="1"/>
  <pageMargins left="0.19666667282581329" right="0.18972222506999969" top="0.2800000011920929" bottom="0.23000000417232513" header="0.19666667282581329" footer="0.20000000298023224"/>
  <pageSetup paperSize="9" scale="39" fitToHeight="100" orientation="landscape" r:id="rId1"/>
  <headerFooter alignWithMargins="0"/>
  <rowBreaks count="1" manualBreakCount="1">
    <brk id="49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zoomScaleSheetLayoutView="75" workbookViewId="0"/>
  </sheetViews>
  <sheetFormatPr defaultRowHeight="12.75" x14ac:dyDescent="0.2"/>
  <sheetData/>
  <pageMargins left="0.74805557727813721" right="0.74805557727813721" top="0.98430556058883667" bottom="0.98430556058883667" header="0.51152777671813965" footer="0.51152777671813965"/>
  <pageSetup fitToWidth="0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"/>
  <sheetViews>
    <sheetView zoomScaleSheetLayoutView="75" workbookViewId="0"/>
  </sheetViews>
  <sheetFormatPr defaultRowHeight="12.75" x14ac:dyDescent="0.2"/>
  <sheetData/>
  <pageMargins left="0.74805557727813721" right="0.74805557727813721" top="0.98430556058883667" bottom="0.98430556058883667" header="0.51152777671813965" footer="0.51152777671813965"/>
  <pageSetup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Лист2</vt:lpstr>
      <vt:lpstr>Лист3</vt:lpstr>
      <vt:lpstr>Лист4</vt:lpstr>
      <vt:lpstr>Лист5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revision>78</cp:revision>
  <cp:lastPrinted>2023-12-27T04:13:46Z</cp:lastPrinted>
  <dcterms:created xsi:type="dcterms:W3CDTF">1996-10-08T23:32:33Z</dcterms:created>
  <dcterms:modified xsi:type="dcterms:W3CDTF">2024-01-31T09:38:10Z</dcterms:modified>
</cp:coreProperties>
</file>